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30" windowHeight="7680" activeTab="1"/>
  </bookViews>
  <sheets>
    <sheet name="5 Yr olds" sheetId="1" r:id="rId1"/>
    <sheet name="Yr 8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7" i="2" l="1"/>
  <c r="H27" i="2"/>
  <c r="C27" i="2"/>
  <c r="B27" i="2"/>
  <c r="I26" i="2"/>
  <c r="H26" i="2"/>
  <c r="C26" i="2"/>
  <c r="B26" i="2"/>
  <c r="I25" i="2"/>
  <c r="H25" i="2"/>
  <c r="C25" i="2"/>
  <c r="B25" i="2"/>
  <c r="I24" i="2"/>
  <c r="H24" i="2"/>
  <c r="C24" i="2"/>
  <c r="B24" i="2"/>
  <c r="I23" i="2"/>
  <c r="H23" i="2"/>
  <c r="C23" i="2"/>
  <c r="B23" i="2"/>
  <c r="I22" i="2"/>
  <c r="H22" i="2"/>
  <c r="C22" i="2"/>
  <c r="B22" i="2"/>
  <c r="I21" i="2"/>
  <c r="H21" i="2"/>
  <c r="C21" i="2"/>
  <c r="B21" i="2"/>
  <c r="I20" i="2"/>
  <c r="H20" i="2"/>
  <c r="C20" i="2"/>
  <c r="B20" i="2"/>
  <c r="I19" i="2"/>
  <c r="H19" i="2"/>
  <c r="C19" i="2"/>
  <c r="B19" i="2"/>
  <c r="I18" i="2"/>
  <c r="H18" i="2"/>
  <c r="C18" i="2"/>
  <c r="B18" i="2"/>
  <c r="I17" i="2"/>
  <c r="H17" i="2"/>
  <c r="C17" i="2"/>
  <c r="C28" i="2" s="1"/>
  <c r="B17" i="2"/>
  <c r="B28" i="2" s="1"/>
  <c r="C29" i="1"/>
  <c r="B29" i="1"/>
  <c r="B25" i="1"/>
  <c r="C25" i="1"/>
  <c r="C28" i="1" s="1"/>
  <c r="B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C27" i="1"/>
  <c r="B27" i="1"/>
  <c r="C26" i="1"/>
  <c r="B26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</calcChain>
</file>

<file path=xl/sharedStrings.xml><?xml version="1.0" encoding="utf-8"?>
<sst xmlns="http://schemas.openxmlformats.org/spreadsheetml/2006/main" count="53" uniqueCount="16">
  <si>
    <t>nbr</t>
  </si>
  <si>
    <t>nbr CF</t>
  </si>
  <si>
    <t>% CF</t>
  </si>
  <si>
    <t>nbr DFMT</t>
  </si>
  <si>
    <t>Avg DFMT</t>
  </si>
  <si>
    <t>total</t>
  </si>
  <si>
    <t>Fluoridated</t>
  </si>
  <si>
    <t>Non-Fluoridated</t>
  </si>
  <si>
    <t>5 year olds</t>
  </si>
  <si>
    <t>Year 8</t>
  </si>
  <si>
    <t>F</t>
  </si>
  <si>
    <t>Non-F</t>
  </si>
  <si>
    <t>DMFT</t>
  </si>
  <si>
    <t>Percent caries-free</t>
  </si>
  <si>
    <t>avg</t>
  </si>
  <si>
    <t>avg - 2011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</si>
</sst>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MS Sans Serif"/>
    </font>
    <font>
      <sz val="10"/>
      <name val="Times New Roman Mäori"/>
      <family val="1"/>
    </font>
    <font>
      <b/>
      <sz val="10"/>
      <name val="Times New Roman Mäori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53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164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4" fillId="0" borderId="0"/>
    <xf numFmtId="0" fontId="3" fillId="4" borderId="7" applyNumberFormat="0" applyFont="0" applyAlignment="0" applyProtection="0"/>
    <xf numFmtId="0" fontId="19" fillId="16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4" borderId="7" applyNumberFormat="0" applyFont="0" applyAlignment="0" applyProtection="0"/>
    <xf numFmtId="40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0" borderId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66">
    <xf numFmtId="0" fontId="0" fillId="0" borderId="0" xfId="0"/>
    <xf numFmtId="1" fontId="5" fillId="0" borderId="10" xfId="40" applyNumberFormat="1" applyFont="1" applyFill="1" applyBorder="1"/>
    <xf numFmtId="2" fontId="3" fillId="0" borderId="0" xfId="30" applyNumberFormat="1" applyFont="1" applyFill="1" applyBorder="1"/>
    <xf numFmtId="2" fontId="3" fillId="0" borderId="0" xfId="30" applyNumberFormat="1" applyFont="1" applyFill="1" applyBorder="1" applyAlignment="1">
      <alignment horizontal="right"/>
    </xf>
    <xf numFmtId="3" fontId="3" fillId="0" borderId="0" xfId="29" applyNumberFormat="1" applyFont="1" applyFill="1" applyBorder="1" applyAlignment="1">
      <alignment horizontal="right"/>
    </xf>
    <xf numFmtId="1" fontId="3" fillId="0" borderId="0" xfId="30" applyNumberFormat="1" applyFont="1" applyFill="1" applyBorder="1"/>
    <xf numFmtId="38" fontId="3" fillId="0" borderId="0" xfId="30" applyNumberFormat="1" applyFont="1" applyFill="1" applyBorder="1"/>
    <xf numFmtId="1" fontId="5" fillId="0" borderId="10" xfId="49" applyNumberFormat="1" applyFont="1" applyFill="1" applyBorder="1"/>
    <xf numFmtId="1" fontId="5" fillId="0" borderId="10" xfId="49" applyNumberFormat="1" applyFont="1" applyFill="1" applyBorder="1"/>
    <xf numFmtId="1" fontId="5" fillId="0" borderId="10" xfId="49" applyNumberFormat="1" applyFont="1" applyFill="1" applyBorder="1"/>
    <xf numFmtId="1" fontId="5" fillId="0" borderId="10" xfId="49" applyNumberFormat="1" applyFont="1" applyFill="1" applyBorder="1"/>
    <xf numFmtId="1" fontId="5" fillId="0" borderId="10" xfId="49" applyNumberFormat="1" applyFont="1" applyFill="1" applyBorder="1"/>
    <xf numFmtId="0" fontId="2" fillId="0" borderId="0" xfId="1" applyFill="1" applyBorder="1"/>
    <xf numFmtId="1" fontId="5" fillId="0" borderId="10" xfId="49" applyNumberFormat="1" applyFont="1" applyFill="1" applyBorder="1"/>
    <xf numFmtId="165" fontId="3" fillId="0" borderId="0" xfId="48" applyNumberFormat="1" applyFont="1" applyFill="1" applyBorder="1" applyAlignment="1">
      <alignment horizontal="right"/>
    </xf>
    <xf numFmtId="3" fontId="3" fillId="0" borderId="0" xfId="48" applyNumberFormat="1" applyFont="1" applyFill="1" applyBorder="1" applyAlignment="1">
      <alignment horizontal="right"/>
    </xf>
    <xf numFmtId="0" fontId="3" fillId="0" borderId="0" xfId="47" applyNumberFormat="1" applyFont="1" applyFill="1" applyBorder="1"/>
    <xf numFmtId="38" fontId="3" fillId="0" borderId="0" xfId="47" applyNumberFormat="1" applyFont="1" applyFill="1" applyBorder="1"/>
    <xf numFmtId="1" fontId="3" fillId="0" borderId="0" xfId="47" applyNumberFormat="1" applyFont="1" applyFill="1" applyBorder="1"/>
    <xf numFmtId="0" fontId="2" fillId="0" borderId="0" xfId="1" applyBorder="1"/>
    <xf numFmtId="3" fontId="3" fillId="0" borderId="0" xfId="48" applyNumberFormat="1" applyFont="1" applyFill="1" applyBorder="1" applyAlignment="1"/>
    <xf numFmtId="3" fontId="3" fillId="0" borderId="0" xfId="47" applyNumberFormat="1" applyFont="1" applyFill="1" applyBorder="1" applyAlignment="1">
      <alignment horizontal="right"/>
    </xf>
    <xf numFmtId="2" fontId="2" fillId="0" borderId="0" xfId="1" applyNumberFormat="1" applyBorder="1"/>
    <xf numFmtId="2" fontId="3" fillId="0" borderId="0" xfId="47" applyNumberFormat="1" applyFont="1" applyFill="1" applyBorder="1" applyAlignment="1">
      <alignment horizontal="right"/>
    </xf>
    <xf numFmtId="2" fontId="3" fillId="0" borderId="0" xfId="47" applyNumberFormat="1" applyFont="1" applyFill="1" applyBorder="1"/>
    <xf numFmtId="2" fontId="3" fillId="0" borderId="0" xfId="47" applyNumberFormat="1" applyFont="1" applyFill="1" applyBorder="1" applyAlignment="1">
      <alignment horizontal="right" wrapText="1"/>
    </xf>
    <xf numFmtId="2" fontId="3" fillId="0" borderId="0" xfId="47" applyNumberFormat="1" applyFont="1" applyFill="1" applyBorder="1" applyAlignment="1">
      <alignment wrapText="1"/>
    </xf>
    <xf numFmtId="1" fontId="24" fillId="0" borderId="10" xfId="49" applyNumberFormat="1" applyFont="1" applyFill="1" applyBorder="1"/>
    <xf numFmtId="40" fontId="23" fillId="0" borderId="0" xfId="47" applyFont="1" applyFill="1" applyBorder="1"/>
    <xf numFmtId="40" fontId="23" fillId="0" borderId="0" xfId="47" applyNumberFormat="1" applyFont="1" applyFill="1" applyBorder="1"/>
    <xf numFmtId="165" fontId="23" fillId="0" borderId="0" xfId="48" applyNumberFormat="1" applyFont="1" applyFill="1" applyBorder="1" applyAlignment="1">
      <alignment horizontal="right"/>
    </xf>
    <xf numFmtId="0" fontId="23" fillId="0" borderId="0" xfId="47" applyNumberFormat="1" applyFont="1" applyFill="1" applyBorder="1"/>
    <xf numFmtId="2" fontId="0" fillId="0" borderId="0" xfId="0" applyNumberFormat="1"/>
    <xf numFmtId="1" fontId="24" fillId="0" borderId="10" xfId="40" applyNumberFormat="1" applyFont="1" applyFill="1" applyBorder="1"/>
    <xf numFmtId="40" fontId="23" fillId="0" borderId="0" xfId="30" applyFont="1" applyFill="1" applyBorder="1"/>
    <xf numFmtId="165" fontId="23" fillId="0" borderId="0" xfId="29" applyNumberFormat="1" applyFont="1" applyFill="1" applyBorder="1" applyAlignment="1">
      <alignment horizontal="right"/>
    </xf>
    <xf numFmtId="0" fontId="23" fillId="0" borderId="0" xfId="30" applyNumberFormat="1" applyFont="1" applyFill="1" applyBorder="1"/>
    <xf numFmtId="40" fontId="23" fillId="0" borderId="0" xfId="30" applyNumberFormat="1" applyFont="1" applyFill="1" applyBorder="1"/>
    <xf numFmtId="0" fontId="23" fillId="0" borderId="0" xfId="29" applyNumberFormat="1" applyFont="1" applyFill="1" applyBorder="1" applyAlignment="1">
      <alignment horizontal="right"/>
    </xf>
    <xf numFmtId="2" fontId="3" fillId="0" borderId="0" xfId="30" applyNumberFormat="1" applyFont="1" applyFill="1" applyBorder="1" applyAlignment="1">
      <alignment wrapText="1"/>
    </xf>
    <xf numFmtId="0" fontId="0" fillId="0" borderId="0" xfId="0" applyBorder="1"/>
    <xf numFmtId="3" fontId="3" fillId="0" borderId="0" xfId="47" applyNumberFormat="1" applyFont="1" applyFill="1" applyBorder="1"/>
    <xf numFmtId="2" fontId="3" fillId="0" borderId="0" xfId="30" applyNumberFormat="1" applyFont="1" applyFill="1" applyBorder="1" applyAlignment="1">
      <alignment horizontal="right" wrapText="1"/>
    </xf>
    <xf numFmtId="3" fontId="3" fillId="0" borderId="0" xfId="48" applyNumberFormat="1" applyFont="1" applyFill="1" applyBorder="1" applyAlignment="1" applyProtection="1">
      <alignment horizontal="right"/>
      <protection locked="0"/>
    </xf>
    <xf numFmtId="3" fontId="3" fillId="0" borderId="0" xfId="47" applyNumberFormat="1" applyFont="1" applyFill="1" applyBorder="1" applyProtection="1">
      <protection locked="0"/>
    </xf>
    <xf numFmtId="165" fontId="3" fillId="0" borderId="0" xfId="48" applyNumberFormat="1" applyFont="1" applyFill="1" applyBorder="1" applyAlignment="1" applyProtection="1">
      <alignment horizontal="right"/>
      <protection locked="0"/>
    </xf>
    <xf numFmtId="0" fontId="3" fillId="0" borderId="0" xfId="51" applyBorder="1"/>
    <xf numFmtId="0" fontId="1" fillId="0" borderId="0" xfId="0" applyFont="1"/>
    <xf numFmtId="2" fontId="1" fillId="0" borderId="0" xfId="0" applyNumberFormat="1" applyFont="1"/>
    <xf numFmtId="0" fontId="1" fillId="0" borderId="11" xfId="0" applyFont="1" applyBorder="1"/>
    <xf numFmtId="3" fontId="3" fillId="0" borderId="11" xfId="29" applyNumberFormat="1" applyFont="1" applyFill="1" applyBorder="1" applyAlignment="1">
      <alignment horizontal="right"/>
    </xf>
    <xf numFmtId="3" fontId="3" fillId="0" borderId="11" xfId="48" applyNumberFormat="1" applyFont="1" applyFill="1" applyBorder="1" applyAlignment="1">
      <alignment horizontal="right"/>
    </xf>
    <xf numFmtId="0" fontId="0" fillId="0" borderId="11" xfId="0" applyBorder="1"/>
    <xf numFmtId="1" fontId="1" fillId="0" borderId="11" xfId="0" applyNumberFormat="1" applyFont="1" applyBorder="1"/>
    <xf numFmtId="1" fontId="3" fillId="0" borderId="11" xfId="29" applyNumberFormat="1" applyFont="1" applyFill="1" applyBorder="1" applyAlignment="1">
      <alignment horizontal="right"/>
    </xf>
    <xf numFmtId="1" fontId="3" fillId="0" borderId="11" xfId="48" applyNumberFormat="1" applyFont="1" applyFill="1" applyBorder="1" applyAlignment="1">
      <alignment horizontal="right"/>
    </xf>
    <xf numFmtId="1" fontId="3" fillId="0" borderId="11" xfId="47" applyNumberFormat="1" applyFont="1" applyFill="1" applyBorder="1"/>
    <xf numFmtId="1" fontId="0" fillId="0" borderId="11" xfId="0" applyNumberFormat="1" applyBorder="1"/>
    <xf numFmtId="165" fontId="3" fillId="0" borderId="11" xfId="29" applyNumberFormat="1" applyFont="1" applyFill="1" applyBorder="1"/>
    <xf numFmtId="165" fontId="3" fillId="0" borderId="11" xfId="48" applyNumberFormat="1" applyFont="1" applyFill="1" applyBorder="1"/>
    <xf numFmtId="165" fontId="3" fillId="0" borderId="11" xfId="48" applyNumberFormat="1" applyFont="1" applyFill="1" applyBorder="1" applyAlignment="1">
      <alignment horizontal="right"/>
    </xf>
    <xf numFmtId="165" fontId="23" fillId="0" borderId="11" xfId="29" applyNumberFormat="1" applyFont="1" applyFill="1" applyBorder="1" applyAlignment="1">
      <alignment horizontal="right"/>
    </xf>
    <xf numFmtId="1" fontId="3" fillId="0" borderId="11" xfId="47" applyNumberFormat="1" applyFont="1" applyFill="1" applyBorder="1" applyAlignment="1">
      <alignment horizontal="right"/>
    </xf>
    <xf numFmtId="1" fontId="23" fillId="0" borderId="11" xfId="30" applyNumberFormat="1" applyFont="1" applyFill="1" applyBorder="1"/>
    <xf numFmtId="2" fontId="0" fillId="0" borderId="11" xfId="0" applyNumberFormat="1" applyBorder="1"/>
    <xf numFmtId="166" fontId="0" fillId="0" borderId="0" xfId="0" applyNumberFormat="1"/>
  </cellXfs>
  <cellStyles count="5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3" xfId="48"/>
    <cellStyle name="Comma_~7202659" xfId="30"/>
    <cellStyle name="Comma_~7202659 2" xfId="47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51"/>
    <cellStyle name="Normal_~7202659" xfId="40"/>
    <cellStyle name="Normal_~7202659 2" xfId="49"/>
    <cellStyle name="Note 2" xfId="41"/>
    <cellStyle name="Note 3" xfId="46"/>
    <cellStyle name="Output 2" xfId="42"/>
    <cellStyle name="Percent 2" xfId="50"/>
    <cellStyle name="Percent 3" xfId="5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Average Nbr of fillings in 5 year olds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Bay of Plenty  2003 - 2013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 Yr olds'!$B$16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 Yr olds'!$A$17:$A$27</c:f>
              <c:numCache>
                <c:formatCode>0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'5 Yr olds'!$B$17:$B$27</c:f>
              <c:numCache>
                <c:formatCode>0.00</c:formatCode>
                <c:ptCount val="11"/>
                <c:pt idx="0">
                  <c:v>3</c:v>
                </c:pt>
                <c:pt idx="1">
                  <c:v>3.11</c:v>
                </c:pt>
                <c:pt idx="2">
                  <c:v>3.5128205128205128</c:v>
                </c:pt>
                <c:pt idx="3">
                  <c:v>3.21</c:v>
                </c:pt>
                <c:pt idx="4">
                  <c:v>3.2184466019417477</c:v>
                </c:pt>
                <c:pt idx="5">
                  <c:v>3.0550458715596331</c:v>
                </c:pt>
                <c:pt idx="6">
                  <c:v>2.8368200836820083</c:v>
                </c:pt>
                <c:pt idx="7">
                  <c:v>3.3251231527093594</c:v>
                </c:pt>
                <c:pt idx="8">
                  <c:v>1.6962025316455696</c:v>
                </c:pt>
                <c:pt idx="9">
                  <c:v>2.6055776892430278</c:v>
                </c:pt>
                <c:pt idx="10">
                  <c:v>2.3199999999999998</c:v>
                </c:pt>
              </c:numCache>
            </c:numRef>
          </c:val>
        </c:ser>
        <c:ser>
          <c:idx val="1"/>
          <c:order val="1"/>
          <c:tx>
            <c:strRef>
              <c:f>'5 Yr olds'!$C$16</c:f>
              <c:strCache>
                <c:ptCount val="1"/>
                <c:pt idx="0">
                  <c:v>Non-F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3819626713327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84492563429571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3819626713327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9.1899970836978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9.1899970836978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3819626713327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5795851359374839E-17"/>
                  <c:y val="9.1899970836978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7.5795851359374839E-17"/>
                  <c:y val="2.30788859725868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0671834625322996E-3"/>
                  <c:y val="9.1899970836978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4.56036745406819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9.18999708369791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 Yr olds'!$A$17:$A$27</c:f>
              <c:numCache>
                <c:formatCode>0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'5 Yr olds'!$C$17:$C$27</c:f>
              <c:numCache>
                <c:formatCode>0.00</c:formatCode>
                <c:ptCount val="11"/>
                <c:pt idx="0">
                  <c:v>3.11</c:v>
                </c:pt>
                <c:pt idx="1">
                  <c:v>3.08</c:v>
                </c:pt>
                <c:pt idx="2">
                  <c:v>3.23954802259887</c:v>
                </c:pt>
                <c:pt idx="3">
                  <c:v>3.2</c:v>
                </c:pt>
                <c:pt idx="4">
                  <c:v>3.487577639751553</c:v>
                </c:pt>
                <c:pt idx="5">
                  <c:v>3.1822166562304322</c:v>
                </c:pt>
                <c:pt idx="6">
                  <c:v>2.6403702071397093</c:v>
                </c:pt>
                <c:pt idx="7">
                  <c:v>2.6547619047619047</c:v>
                </c:pt>
                <c:pt idx="8">
                  <c:v>2.4234177215189874</c:v>
                </c:pt>
                <c:pt idx="9">
                  <c:v>2.5910147172734312</c:v>
                </c:pt>
                <c:pt idx="10">
                  <c:v>2.5681486880466471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397760"/>
        <c:axId val="93399296"/>
      </c:barChart>
      <c:catAx>
        <c:axId val="93397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399296"/>
        <c:crosses val="autoZero"/>
        <c:auto val="1"/>
        <c:lblAlgn val="ctr"/>
        <c:lblOffset val="100"/>
        <c:noMultiLvlLbl val="0"/>
      </c:catAx>
      <c:valAx>
        <c:axId val="9339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39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165382815520154"/>
          <c:y val="0.89409667541557303"/>
          <c:w val="0.4698704754928889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dmft 5 year olds 2003 - 2013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 Yr olds'!$B$16</c:f>
              <c:strCache>
                <c:ptCount val="1"/>
                <c:pt idx="0">
                  <c:v>F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 Yr olds'!$A$17:$A$29</c:f>
              <c:str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avg</c:v>
                </c:pt>
                <c:pt idx="12">
                  <c:v>avg - 2011</c:v>
                </c:pt>
              </c:strCache>
            </c:strRef>
          </c:cat>
          <c:val>
            <c:numRef>
              <c:f>'5 Yr olds'!$B$17:$B$29</c:f>
              <c:numCache>
                <c:formatCode>0.00</c:formatCode>
                <c:ptCount val="13"/>
                <c:pt idx="0">
                  <c:v>3</c:v>
                </c:pt>
                <c:pt idx="1">
                  <c:v>3.11</c:v>
                </c:pt>
                <c:pt idx="2">
                  <c:v>3.5128205128205128</c:v>
                </c:pt>
                <c:pt idx="3">
                  <c:v>3.21</c:v>
                </c:pt>
                <c:pt idx="4">
                  <c:v>3.2184466019417477</c:v>
                </c:pt>
                <c:pt idx="5">
                  <c:v>3.0550458715596331</c:v>
                </c:pt>
                <c:pt idx="6">
                  <c:v>2.8368200836820083</c:v>
                </c:pt>
                <c:pt idx="7">
                  <c:v>3.3251231527093594</c:v>
                </c:pt>
                <c:pt idx="8">
                  <c:v>1.6962025316455696</c:v>
                </c:pt>
                <c:pt idx="9">
                  <c:v>2.6055776892430278</c:v>
                </c:pt>
                <c:pt idx="10">
                  <c:v>2.3199999999999998</c:v>
                </c:pt>
                <c:pt idx="11">
                  <c:v>2.8990942221456226</c:v>
                </c:pt>
                <c:pt idx="12">
                  <c:v>3.0193833911956283</c:v>
                </c:pt>
              </c:numCache>
            </c:numRef>
          </c:val>
        </c:ser>
        <c:ser>
          <c:idx val="1"/>
          <c:order val="1"/>
          <c:tx>
            <c:strRef>
              <c:f>'5 Yr olds'!$C$16</c:f>
              <c:strCache>
                <c:ptCount val="1"/>
                <c:pt idx="0">
                  <c:v>Non-F</c:v>
                </c:pt>
              </c:strCache>
            </c:strRef>
          </c:tx>
          <c:spPr>
            <a:gradFill rotWithShape="1">
              <a:gsLst>
                <a:gs pos="99000">
                  <a:srgbClr val="00B050"/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 Yr olds'!$A$17:$A$29</c:f>
              <c:str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avg</c:v>
                </c:pt>
                <c:pt idx="12">
                  <c:v>avg - 2011</c:v>
                </c:pt>
              </c:strCache>
            </c:strRef>
          </c:cat>
          <c:val>
            <c:numRef>
              <c:f>'5 Yr olds'!$C$17:$C$29</c:f>
              <c:numCache>
                <c:formatCode>0.00</c:formatCode>
                <c:ptCount val="13"/>
                <c:pt idx="0">
                  <c:v>3.11</c:v>
                </c:pt>
                <c:pt idx="1">
                  <c:v>3.08</c:v>
                </c:pt>
                <c:pt idx="2">
                  <c:v>3.23954802259887</c:v>
                </c:pt>
                <c:pt idx="3">
                  <c:v>3.2</c:v>
                </c:pt>
                <c:pt idx="4">
                  <c:v>3.487577639751553</c:v>
                </c:pt>
                <c:pt idx="5">
                  <c:v>3.1822166562304322</c:v>
                </c:pt>
                <c:pt idx="6">
                  <c:v>2.6403702071397093</c:v>
                </c:pt>
                <c:pt idx="7">
                  <c:v>2.6547619047619047</c:v>
                </c:pt>
                <c:pt idx="8">
                  <c:v>2.4234177215189874</c:v>
                </c:pt>
                <c:pt idx="9">
                  <c:v>2.5910147172734312</c:v>
                </c:pt>
                <c:pt idx="10">
                  <c:v>2.5681486880466471</c:v>
                </c:pt>
                <c:pt idx="11">
                  <c:v>2.9251868688474123</c:v>
                </c:pt>
                <c:pt idx="12">
                  <c:v>2.9753637835802551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446144"/>
        <c:axId val="93447680"/>
      </c:barChart>
      <c:catAx>
        <c:axId val="934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447680"/>
        <c:crosses val="autoZero"/>
        <c:auto val="1"/>
        <c:lblAlgn val="ctr"/>
        <c:lblOffset val="100"/>
        <c:noMultiLvlLbl val="0"/>
      </c:catAx>
      <c:valAx>
        <c:axId val="9344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4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Percentage of 5 yr olds with no dental decay Bay of Plenty 2003 - 2013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 Yr olds'!$H$16</c:f>
              <c:strCache>
                <c:ptCount val="1"/>
                <c:pt idx="0">
                  <c:v>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'5 Yr olds'!$G$17:$G$27</c:f>
              <c:numCache>
                <c:formatCode>0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'5 Yr olds'!$H$17:$H$27</c:f>
              <c:numCache>
                <c:formatCode>0.0</c:formatCode>
                <c:ptCount val="11"/>
                <c:pt idx="0">
                  <c:v>40.799999999999997</c:v>
                </c:pt>
                <c:pt idx="1">
                  <c:v>40.58</c:v>
                </c:pt>
                <c:pt idx="2">
                  <c:v>39.694656488549619</c:v>
                </c:pt>
                <c:pt idx="3">
                  <c:v>41.73</c:v>
                </c:pt>
                <c:pt idx="4">
                  <c:v>44.383259911894271</c:v>
                </c:pt>
                <c:pt idx="5">
                  <c:v>54.572098475967181</c:v>
                </c:pt>
                <c:pt idx="6">
                  <c:v>46.610845295055817</c:v>
                </c:pt>
                <c:pt idx="7">
                  <c:v>47.483477376715811</c:v>
                </c:pt>
                <c:pt idx="8">
                  <c:v>50.030138637733579</c:v>
                </c:pt>
                <c:pt idx="9">
                  <c:v>47.017296152488527</c:v>
                </c:pt>
                <c:pt idx="10">
                  <c:v>46.28044766293614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 Yr olds'!$I$16</c:f>
              <c:strCache>
                <c:ptCount val="1"/>
                <c:pt idx="0">
                  <c:v>Non-F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'5 Yr olds'!$G$17:$G$27</c:f>
              <c:numCache>
                <c:formatCode>0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'5 Yr olds'!$I$17:$I$27</c:f>
              <c:numCache>
                <c:formatCode>0.0</c:formatCode>
                <c:ptCount val="11"/>
                <c:pt idx="0">
                  <c:v>41.09</c:v>
                </c:pt>
                <c:pt idx="1">
                  <c:v>39.85</c:v>
                </c:pt>
                <c:pt idx="2">
                  <c:v>40.225988700564976</c:v>
                </c:pt>
                <c:pt idx="3">
                  <c:v>41.79</c:v>
                </c:pt>
                <c:pt idx="4">
                  <c:v>45.465838509316768</c:v>
                </c:pt>
                <c:pt idx="5">
                  <c:v>55.04070131496556</c:v>
                </c:pt>
                <c:pt idx="6">
                  <c:v>46.760687527545173</c:v>
                </c:pt>
                <c:pt idx="7">
                  <c:v>48.922902494331069</c:v>
                </c:pt>
                <c:pt idx="8">
                  <c:v>49.240506329113927</c:v>
                </c:pt>
                <c:pt idx="9">
                  <c:v>46.979085979860571</c:v>
                </c:pt>
                <c:pt idx="10">
                  <c:v>46.100583090379011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41440"/>
        <c:axId val="101351424"/>
      </c:lineChart>
      <c:catAx>
        <c:axId val="101341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51424"/>
        <c:crosses val="autoZero"/>
        <c:auto val="1"/>
        <c:lblAlgn val="ctr"/>
        <c:lblOffset val="100"/>
        <c:noMultiLvlLbl val="0"/>
      </c:catAx>
      <c:valAx>
        <c:axId val="10135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4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614982502187225"/>
          <c:y val="0.91597752760243811"/>
          <c:w val="0.57270034995625552"/>
          <c:h val="6.19839049044489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Average nbr of filling in Yr 8 children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Bay of Plenty 2003 - 2013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'Yr 8'!$B$16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'Yr 8'!$A$17:$A$28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avg</c:v>
                </c:pt>
              </c:strCache>
            </c:strRef>
          </c:cat>
          <c:val>
            <c:numRef>
              <c:f>'Yr 8'!$B$17:$B$28</c:f>
              <c:numCache>
                <c:formatCode>0.00</c:formatCode>
                <c:ptCount val="12"/>
                <c:pt idx="0">
                  <c:v>2.65</c:v>
                </c:pt>
                <c:pt idx="1">
                  <c:v>2.23</c:v>
                </c:pt>
                <c:pt idx="2">
                  <c:v>2.2871621621621623</c:v>
                </c:pt>
                <c:pt idx="3">
                  <c:v>2.4110671936758892</c:v>
                </c:pt>
                <c:pt idx="4">
                  <c:v>2.4693251533742333</c:v>
                </c:pt>
                <c:pt idx="5">
                  <c:v>2.2239583333333335</c:v>
                </c:pt>
                <c:pt idx="6">
                  <c:v>1.8268551236749118</c:v>
                </c:pt>
                <c:pt idx="7">
                  <c:v>1.9675324675324675</c:v>
                </c:pt>
                <c:pt idx="8">
                  <c:v>1.6893203883495145</c:v>
                </c:pt>
                <c:pt idx="9">
                  <c:v>1.5018867924528303</c:v>
                </c:pt>
                <c:pt idx="10">
                  <c:v>1.3257918552036199</c:v>
                </c:pt>
                <c:pt idx="11">
                  <c:v>2.0529908608871783</c:v>
                </c:pt>
              </c:numCache>
            </c:numRef>
          </c:val>
        </c:ser>
        <c:ser>
          <c:idx val="1"/>
          <c:order val="1"/>
          <c:tx>
            <c:strRef>
              <c:f>'Yr 8'!$C$16</c:f>
              <c:strCache>
                <c:ptCount val="1"/>
                <c:pt idx="0">
                  <c:v>Non-F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'Yr 8'!$A$17:$A$28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avg</c:v>
                </c:pt>
              </c:strCache>
            </c:strRef>
          </c:cat>
          <c:val>
            <c:numRef>
              <c:f>'Yr 8'!$C$17:$C$28</c:f>
              <c:numCache>
                <c:formatCode>0.00</c:formatCode>
                <c:ptCount val="12"/>
                <c:pt idx="0">
                  <c:v>2.57</c:v>
                </c:pt>
                <c:pt idx="1">
                  <c:v>2.54</c:v>
                </c:pt>
                <c:pt idx="2">
                  <c:v>2.5338983050847457</c:v>
                </c:pt>
                <c:pt idx="3">
                  <c:v>2.4777571825764597</c:v>
                </c:pt>
                <c:pt idx="4">
                  <c:v>2.4327485380116958</c:v>
                </c:pt>
                <c:pt idx="5">
                  <c:v>2.5277777777777777</c:v>
                </c:pt>
                <c:pt idx="6">
                  <c:v>2.2905005912495073</c:v>
                </c:pt>
                <c:pt idx="7">
                  <c:v>2.1295049504950496</c:v>
                </c:pt>
                <c:pt idx="8">
                  <c:v>1.6658972879399885</c:v>
                </c:pt>
                <c:pt idx="9">
                  <c:v>1.7615449202350966</c:v>
                </c:pt>
                <c:pt idx="10">
                  <c:v>1.785781990521327</c:v>
                </c:pt>
                <c:pt idx="11">
                  <c:v>2.2468555948992406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914112"/>
        <c:axId val="103920000"/>
      </c:barChart>
      <c:catAx>
        <c:axId val="10391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20000"/>
        <c:crosses val="autoZero"/>
        <c:auto val="1"/>
        <c:lblAlgn val="ctr"/>
        <c:lblOffset val="100"/>
        <c:noMultiLvlLbl val="0"/>
      </c:catAx>
      <c:valAx>
        <c:axId val="10392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1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DMFT Year</a:t>
            </a:r>
            <a:r>
              <a:rPr lang="en-US" baseline="0"/>
              <a:t> 8 2003 - 2013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'Yr 8'!$B$16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'Yr 8'!$A$17:$A$28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avg</c:v>
                </c:pt>
              </c:strCache>
            </c:strRef>
          </c:cat>
          <c:val>
            <c:numRef>
              <c:f>'Yr 8'!$B$17:$B$28</c:f>
              <c:numCache>
                <c:formatCode>0.00</c:formatCode>
                <c:ptCount val="12"/>
                <c:pt idx="0">
                  <c:v>2.65</c:v>
                </c:pt>
                <c:pt idx="1">
                  <c:v>2.23</c:v>
                </c:pt>
                <c:pt idx="2">
                  <c:v>2.2871621621621623</c:v>
                </c:pt>
                <c:pt idx="3">
                  <c:v>2.4110671936758892</c:v>
                </c:pt>
                <c:pt idx="4">
                  <c:v>2.4693251533742333</c:v>
                </c:pt>
                <c:pt idx="5">
                  <c:v>2.2239583333333335</c:v>
                </c:pt>
                <c:pt idx="6">
                  <c:v>1.8268551236749118</c:v>
                </c:pt>
                <c:pt idx="7">
                  <c:v>1.9675324675324675</c:v>
                </c:pt>
                <c:pt idx="8">
                  <c:v>1.6893203883495145</c:v>
                </c:pt>
                <c:pt idx="9">
                  <c:v>1.5018867924528303</c:v>
                </c:pt>
                <c:pt idx="10">
                  <c:v>1.3257918552036199</c:v>
                </c:pt>
                <c:pt idx="11">
                  <c:v>2.0529908608871783</c:v>
                </c:pt>
              </c:numCache>
            </c:numRef>
          </c:val>
        </c:ser>
        <c:ser>
          <c:idx val="1"/>
          <c:order val="1"/>
          <c:tx>
            <c:strRef>
              <c:f>'Yr 8'!$C$16</c:f>
              <c:strCache>
                <c:ptCount val="1"/>
                <c:pt idx="0">
                  <c:v>Non-F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'Yr 8'!$A$17:$A$28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avg</c:v>
                </c:pt>
              </c:strCache>
            </c:strRef>
          </c:cat>
          <c:val>
            <c:numRef>
              <c:f>'Yr 8'!$C$17:$C$28</c:f>
              <c:numCache>
                <c:formatCode>0.00</c:formatCode>
                <c:ptCount val="12"/>
                <c:pt idx="0">
                  <c:v>2.57</c:v>
                </c:pt>
                <c:pt idx="1">
                  <c:v>2.54</c:v>
                </c:pt>
                <c:pt idx="2">
                  <c:v>2.5338983050847457</c:v>
                </c:pt>
                <c:pt idx="3">
                  <c:v>2.4777571825764597</c:v>
                </c:pt>
                <c:pt idx="4">
                  <c:v>2.4327485380116958</c:v>
                </c:pt>
                <c:pt idx="5">
                  <c:v>2.5277777777777777</c:v>
                </c:pt>
                <c:pt idx="6">
                  <c:v>2.2905005912495073</c:v>
                </c:pt>
                <c:pt idx="7">
                  <c:v>2.1295049504950496</c:v>
                </c:pt>
                <c:pt idx="8">
                  <c:v>1.6658972879399885</c:v>
                </c:pt>
                <c:pt idx="9">
                  <c:v>1.7615449202350966</c:v>
                </c:pt>
                <c:pt idx="10">
                  <c:v>1.785781990521327</c:v>
                </c:pt>
                <c:pt idx="11">
                  <c:v>2.2468555948992406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958784"/>
        <c:axId val="103968768"/>
      </c:barChart>
      <c:catAx>
        <c:axId val="10395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68768"/>
        <c:crosses val="autoZero"/>
        <c:auto val="1"/>
        <c:lblAlgn val="ctr"/>
        <c:lblOffset val="100"/>
        <c:noMultiLvlLbl val="0"/>
      </c:catAx>
      <c:valAx>
        <c:axId val="10396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5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Percent of Year 8 children</a:t>
            </a:r>
            <a:r>
              <a:rPr lang="en-US" sz="1800" baseline="0"/>
              <a:t> with no dental decay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aseline="0"/>
              <a:t>Bay of Plenty </a:t>
            </a:r>
            <a:r>
              <a:rPr lang="en-US" sz="1800"/>
              <a:t>2003 - 2013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'Yr 8'!$H$16</c:f>
              <c:strCache>
                <c:ptCount val="1"/>
                <c:pt idx="0">
                  <c:v>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'Yr 8'!$G$17:$G$27</c:f>
              <c:numCache>
                <c:formatCode>0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'Yr 8'!$H$17:$H$27</c:f>
              <c:numCache>
                <c:formatCode>0.0</c:formatCode>
                <c:ptCount val="11"/>
                <c:pt idx="0">
                  <c:v>31.4</c:v>
                </c:pt>
                <c:pt idx="1">
                  <c:v>33.43</c:v>
                </c:pt>
                <c:pt idx="2">
                  <c:v>31.461794019933553</c:v>
                </c:pt>
                <c:pt idx="3">
                  <c:v>31.522189962671092</c:v>
                </c:pt>
                <c:pt idx="4">
                  <c:v>33.656174334140438</c:v>
                </c:pt>
                <c:pt idx="5">
                  <c:v>32.614942528735632</c:v>
                </c:pt>
                <c:pt idx="6">
                  <c:v>35.531914893617021</c:v>
                </c:pt>
                <c:pt idx="7">
                  <c:v>37.961926091825312</c:v>
                </c:pt>
                <c:pt idx="8">
                  <c:v>49.83660130718954</c:v>
                </c:pt>
                <c:pt idx="9">
                  <c:v>45.032111824707215</c:v>
                </c:pt>
                <c:pt idx="10">
                  <c:v>44.616044616044611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'Yr 8'!$I$16</c:f>
              <c:strCache>
                <c:ptCount val="1"/>
                <c:pt idx="0">
                  <c:v>Non-F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'Yr 8'!$G$17:$G$27</c:f>
              <c:numCache>
                <c:formatCode>0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'Yr 8'!$I$17:$I$27</c:f>
              <c:numCache>
                <c:formatCode>0.0</c:formatCode>
                <c:ptCount val="11"/>
                <c:pt idx="0">
                  <c:v>32.049999999999997</c:v>
                </c:pt>
                <c:pt idx="1">
                  <c:v>32.92</c:v>
                </c:pt>
                <c:pt idx="2">
                  <c:v>31.319086219602067</c:v>
                </c:pt>
                <c:pt idx="3">
                  <c:v>32.15940685820204</c:v>
                </c:pt>
                <c:pt idx="4">
                  <c:v>34.424951267056528</c:v>
                </c:pt>
                <c:pt idx="5">
                  <c:v>32.638888888888893</c:v>
                </c:pt>
                <c:pt idx="6">
                  <c:v>34.962554197871505</c:v>
                </c:pt>
                <c:pt idx="7">
                  <c:v>37.386138613861384</c:v>
                </c:pt>
                <c:pt idx="8">
                  <c:v>49.163300634737453</c:v>
                </c:pt>
                <c:pt idx="9">
                  <c:v>44.836272040302269</c:v>
                </c:pt>
                <c:pt idx="10">
                  <c:v>43.886255924170612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80032"/>
        <c:axId val="104334080"/>
      </c:lineChart>
      <c:catAx>
        <c:axId val="103980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334080"/>
        <c:crosses val="autoZero"/>
        <c:auto val="1"/>
        <c:lblAlgn val="ctr"/>
        <c:lblOffset val="100"/>
        <c:noMultiLvlLbl val="0"/>
      </c:catAx>
      <c:valAx>
        <c:axId val="10433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8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32</xdr:row>
      <xdr:rowOff>28575</xdr:rowOff>
    </xdr:from>
    <xdr:to>
      <xdr:col>10</xdr:col>
      <xdr:colOff>180974</xdr:colOff>
      <xdr:row>46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47</xdr:row>
      <xdr:rowOff>152400</xdr:rowOff>
    </xdr:from>
    <xdr:to>
      <xdr:col>10</xdr:col>
      <xdr:colOff>180975</xdr:colOff>
      <xdr:row>62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409575</xdr:colOff>
      <xdr:row>28</xdr:row>
      <xdr:rowOff>57149</xdr:rowOff>
    </xdr:from>
    <xdr:to>
      <xdr:col>19</xdr:col>
      <xdr:colOff>104775</xdr:colOff>
      <xdr:row>46</xdr:row>
      <xdr:rowOff>85724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104775</xdr:rowOff>
    </xdr:from>
    <xdr:to>
      <xdr:col>7</xdr:col>
      <xdr:colOff>323850</xdr:colOff>
      <xdr:row>50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53</xdr:row>
      <xdr:rowOff>66675</xdr:rowOff>
    </xdr:from>
    <xdr:to>
      <xdr:col>7</xdr:col>
      <xdr:colOff>333375</xdr:colOff>
      <xdr:row>67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381000</xdr:colOff>
      <xdr:row>34</xdr:row>
      <xdr:rowOff>133349</xdr:rowOff>
    </xdr:from>
    <xdr:to>
      <xdr:col>15</xdr:col>
      <xdr:colOff>76200</xdr:colOff>
      <xdr:row>54</xdr:row>
      <xdr:rowOff>47624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9"/>
  <sheetViews>
    <sheetView topLeftCell="A26" workbookViewId="0">
      <selection activeCell="A15" sqref="A15"/>
    </sheetView>
  </sheetViews>
  <sheetFormatPr defaultRowHeight="15"/>
  <cols>
    <col min="2" max="2" width="9.140625" style="52"/>
    <col min="7" max="7" width="9.140625" style="57"/>
    <col min="11" max="11" width="9.140625" style="32"/>
    <col min="12" max="12" width="9.140625" style="52"/>
  </cols>
  <sheetData>
    <row r="1" spans="1:74" s="47" customFormat="1">
      <c r="A1" s="47" t="s">
        <v>8</v>
      </c>
      <c r="B1" s="49"/>
      <c r="G1" s="53"/>
      <c r="K1" s="48"/>
      <c r="L1" s="49"/>
    </row>
    <row r="2" spans="1:74" s="47" customFormat="1">
      <c r="B2" s="49"/>
      <c r="D2" s="47" t="s">
        <v>5</v>
      </c>
      <c r="G2" s="53"/>
      <c r="I2" s="47" t="s">
        <v>6</v>
      </c>
      <c r="K2" s="48"/>
      <c r="L2" s="49"/>
      <c r="N2" s="47" t="s">
        <v>7</v>
      </c>
    </row>
    <row r="3" spans="1:74" s="47" customFormat="1">
      <c r="B3" s="49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53" t="s">
        <v>0</v>
      </c>
      <c r="H3" s="47" t="s">
        <v>1</v>
      </c>
      <c r="I3" s="47" t="s">
        <v>2</v>
      </c>
      <c r="J3" s="47" t="s">
        <v>3</v>
      </c>
      <c r="K3" s="48" t="s">
        <v>4</v>
      </c>
      <c r="L3" s="49" t="s">
        <v>0</v>
      </c>
      <c r="M3" s="47" t="s">
        <v>1</v>
      </c>
      <c r="N3" s="47" t="s">
        <v>2</v>
      </c>
      <c r="O3" s="47" t="s">
        <v>3</v>
      </c>
      <c r="P3" s="47" t="s">
        <v>4</v>
      </c>
    </row>
    <row r="4" spans="1:74">
      <c r="A4" s="27">
        <v>2003</v>
      </c>
      <c r="B4" s="51">
        <v>2132</v>
      </c>
      <c r="C4" s="28"/>
      <c r="D4" s="26">
        <v>40.799999999999997</v>
      </c>
      <c r="E4" s="30"/>
      <c r="F4" s="24">
        <v>3.11</v>
      </c>
      <c r="G4" s="56">
        <v>229</v>
      </c>
      <c r="H4" s="30"/>
      <c r="I4" s="24">
        <v>38.43</v>
      </c>
      <c r="J4" s="28"/>
      <c r="K4" s="22">
        <v>3</v>
      </c>
      <c r="L4" s="60">
        <v>1923</v>
      </c>
      <c r="M4" s="31"/>
      <c r="N4" s="16">
        <v>41.09</v>
      </c>
      <c r="O4" s="30"/>
      <c r="P4" s="24">
        <v>3.11</v>
      </c>
      <c r="Q4" s="19"/>
      <c r="R4" s="6"/>
      <c r="S4" s="6"/>
      <c r="T4" s="3"/>
      <c r="U4" s="3"/>
      <c r="V4" s="6"/>
      <c r="W4" s="6"/>
      <c r="X4" s="3"/>
      <c r="Y4" s="6"/>
      <c r="Z4" s="3"/>
      <c r="AA4" s="5"/>
      <c r="AB4" s="5"/>
      <c r="AC4" s="3"/>
      <c r="AD4" s="5"/>
      <c r="AE4" s="3"/>
      <c r="AF4" s="6"/>
      <c r="AG4" s="6"/>
      <c r="AH4" s="3"/>
      <c r="AI4" s="6"/>
      <c r="AJ4" s="3"/>
      <c r="AK4" s="6"/>
      <c r="AL4" s="6"/>
      <c r="AM4" s="3"/>
      <c r="AN4" s="6"/>
      <c r="AO4" s="3"/>
      <c r="AP4" s="5"/>
      <c r="AQ4" s="5"/>
      <c r="AR4" s="3"/>
      <c r="AS4" s="5"/>
      <c r="AT4" s="3"/>
      <c r="AU4" s="6"/>
      <c r="AV4" s="6"/>
      <c r="AW4" s="3"/>
      <c r="AX4" s="6"/>
      <c r="AY4" s="3"/>
      <c r="AZ4" s="6"/>
      <c r="BA4" s="6"/>
      <c r="BB4" s="3"/>
      <c r="BC4" s="6"/>
      <c r="BD4" s="3"/>
      <c r="BE4" s="5"/>
      <c r="BF4" s="5"/>
      <c r="BG4" s="3"/>
      <c r="BH4" s="5"/>
      <c r="BI4" s="3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</row>
    <row r="5" spans="1:74">
      <c r="A5" s="13">
        <v>2004</v>
      </c>
      <c r="B5" s="51">
        <v>2151</v>
      </c>
      <c r="C5" s="24"/>
      <c r="D5" s="26">
        <v>40.58</v>
      </c>
      <c r="E5" s="14"/>
      <c r="F5" s="24">
        <v>3.09</v>
      </c>
      <c r="G5" s="56">
        <v>269</v>
      </c>
      <c r="H5" s="14"/>
      <c r="I5" s="24">
        <v>38.29</v>
      </c>
      <c r="J5" s="24"/>
      <c r="K5" s="22">
        <v>3.11</v>
      </c>
      <c r="L5" s="60">
        <v>1882</v>
      </c>
      <c r="M5" s="16"/>
      <c r="N5" s="16">
        <v>39.85</v>
      </c>
      <c r="O5" s="14"/>
      <c r="P5" s="24">
        <v>3.08</v>
      </c>
      <c r="Q5" s="12"/>
      <c r="R5" s="6"/>
      <c r="S5" s="6"/>
      <c r="T5" s="3"/>
      <c r="U5" s="3"/>
      <c r="V5" s="6"/>
      <c r="W5" s="6"/>
      <c r="X5" s="3"/>
      <c r="Y5" s="6"/>
      <c r="Z5" s="3"/>
      <c r="AA5" s="5"/>
      <c r="AB5" s="5"/>
      <c r="AC5" s="3"/>
      <c r="AD5" s="5"/>
      <c r="AE5" s="3"/>
      <c r="AF5" s="6"/>
      <c r="AG5" s="6"/>
      <c r="AH5" s="3"/>
      <c r="AI5" s="6"/>
      <c r="AJ5" s="3"/>
      <c r="AK5" s="6"/>
      <c r="AL5" s="6"/>
      <c r="AM5" s="3"/>
      <c r="AN5" s="6"/>
      <c r="AO5" s="3"/>
      <c r="AP5" s="5"/>
      <c r="AQ5" s="5"/>
      <c r="AR5" s="3"/>
      <c r="AS5" s="5"/>
      <c r="AT5" s="3"/>
      <c r="AU5" s="6"/>
      <c r="AV5" s="6"/>
      <c r="AW5" s="3"/>
      <c r="AX5" s="6"/>
      <c r="AY5" s="3"/>
      <c r="AZ5" s="6"/>
      <c r="BA5" s="6"/>
      <c r="BB5" s="3"/>
      <c r="BC5" s="6"/>
      <c r="BD5" s="3"/>
      <c r="BE5" s="5"/>
      <c r="BF5" s="5"/>
      <c r="BG5" s="3"/>
      <c r="BH5" s="5"/>
      <c r="BI5" s="3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</row>
    <row r="6" spans="1:74">
      <c r="A6" s="13">
        <v>2005</v>
      </c>
      <c r="B6" s="51">
        <v>1965</v>
      </c>
      <c r="C6" s="15">
        <v>780</v>
      </c>
      <c r="D6" s="24">
        <v>39.694656488549619</v>
      </c>
      <c r="E6" s="18">
        <v>6419</v>
      </c>
      <c r="F6" s="26">
        <v>3.2666666666666666</v>
      </c>
      <c r="G6" s="55">
        <v>195</v>
      </c>
      <c r="H6" s="15">
        <v>68</v>
      </c>
      <c r="I6" s="23">
        <v>34.871794871794869</v>
      </c>
      <c r="J6" s="18">
        <v>685</v>
      </c>
      <c r="K6" s="25">
        <v>3.5128205128205128</v>
      </c>
      <c r="L6" s="59">
        <v>1770</v>
      </c>
      <c r="M6" s="15">
        <v>712</v>
      </c>
      <c r="N6" s="24">
        <v>40.225988700564976</v>
      </c>
      <c r="O6" s="18">
        <v>5734</v>
      </c>
      <c r="P6" s="26">
        <v>3.23954802259887</v>
      </c>
      <c r="Q6" s="19"/>
      <c r="R6" s="6"/>
      <c r="S6" s="6"/>
      <c r="T6" s="3"/>
      <c r="U6" s="3"/>
      <c r="V6" s="6"/>
      <c r="W6" s="6"/>
      <c r="X6" s="3"/>
      <c r="Y6" s="6"/>
      <c r="Z6" s="3"/>
      <c r="AA6" s="5"/>
      <c r="AB6" s="5"/>
      <c r="AC6" s="3"/>
      <c r="AD6" s="5"/>
      <c r="AE6" s="3"/>
      <c r="AF6" s="6"/>
      <c r="AG6" s="6"/>
      <c r="AH6" s="3"/>
      <c r="AI6" s="6"/>
      <c r="AJ6" s="3"/>
      <c r="AK6" s="6"/>
      <c r="AL6" s="6"/>
      <c r="AM6" s="3"/>
      <c r="AN6" s="6"/>
      <c r="AO6" s="3"/>
      <c r="AP6" s="5"/>
      <c r="AQ6" s="5"/>
      <c r="AR6" s="3"/>
      <c r="AS6" s="5"/>
      <c r="AT6" s="3"/>
      <c r="AU6" s="6"/>
      <c r="AV6" s="6"/>
      <c r="AW6" s="3"/>
      <c r="AX6" s="6"/>
      <c r="AY6" s="3"/>
      <c r="AZ6" s="6"/>
      <c r="BA6" s="6"/>
      <c r="BB6" s="3"/>
      <c r="BC6" s="6"/>
      <c r="BD6" s="3"/>
      <c r="BE6" s="5"/>
      <c r="BF6" s="5"/>
      <c r="BG6" s="3"/>
      <c r="BH6" s="5"/>
      <c r="BI6" s="3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</row>
    <row r="7" spans="1:74">
      <c r="A7" s="7">
        <v>2006</v>
      </c>
      <c r="B7" s="51">
        <v>2423</v>
      </c>
      <c r="C7" s="15">
        <v>1011</v>
      </c>
      <c r="D7" s="24">
        <v>41.73</v>
      </c>
      <c r="E7" s="18">
        <v>7749</v>
      </c>
      <c r="F7" s="26">
        <v>3.2</v>
      </c>
      <c r="G7" s="55">
        <v>219</v>
      </c>
      <c r="H7" s="15">
        <v>90</v>
      </c>
      <c r="I7" s="23">
        <v>41.1</v>
      </c>
      <c r="J7" s="18">
        <v>794</v>
      </c>
      <c r="K7" s="25">
        <v>3.21</v>
      </c>
      <c r="L7" s="59">
        <v>2204</v>
      </c>
      <c r="M7" s="15">
        <v>921</v>
      </c>
      <c r="N7" s="24">
        <v>41.79</v>
      </c>
      <c r="O7" s="18">
        <v>7045</v>
      </c>
      <c r="P7" s="26">
        <v>3.2</v>
      </c>
      <c r="Q7" s="19"/>
      <c r="R7" s="17"/>
      <c r="S7" s="17"/>
      <c r="T7" s="23"/>
      <c r="U7" s="23"/>
      <c r="V7" s="17"/>
      <c r="W7" s="17"/>
      <c r="X7" s="23"/>
      <c r="Y7" s="17"/>
      <c r="Z7" s="23"/>
      <c r="AA7" s="18"/>
      <c r="AB7" s="18"/>
      <c r="AC7" s="23"/>
      <c r="AD7" s="18"/>
      <c r="AE7" s="23"/>
      <c r="AF7" s="17"/>
      <c r="AG7" s="17"/>
      <c r="AH7" s="23"/>
      <c r="AI7" s="17"/>
      <c r="AJ7" s="23"/>
      <c r="AK7" s="17"/>
      <c r="AL7" s="17"/>
      <c r="AM7" s="23"/>
      <c r="AN7" s="17"/>
      <c r="AO7" s="23"/>
      <c r="AP7" s="18"/>
      <c r="AQ7" s="18"/>
      <c r="AR7" s="23"/>
      <c r="AS7" s="18"/>
      <c r="AT7" s="23"/>
      <c r="AU7" s="17"/>
      <c r="AV7" s="17"/>
      <c r="AW7" s="23"/>
      <c r="AX7" s="17"/>
      <c r="AY7" s="23"/>
      <c r="AZ7" s="17"/>
      <c r="BA7" s="17"/>
      <c r="BB7" s="23"/>
      <c r="BC7" s="17"/>
      <c r="BD7" s="23"/>
      <c r="BE7" s="18"/>
      <c r="BF7" s="18"/>
      <c r="BG7" s="23"/>
      <c r="BH7" s="18"/>
      <c r="BI7" s="23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</row>
    <row r="8" spans="1:74">
      <c r="A8" s="8">
        <v>2007</v>
      </c>
      <c r="B8" s="51">
        <v>1816</v>
      </c>
      <c r="C8" s="15">
        <v>806</v>
      </c>
      <c r="D8" s="24">
        <v>44.383259911894271</v>
      </c>
      <c r="E8" s="18">
        <v>6278</v>
      </c>
      <c r="F8" s="26">
        <v>3.4570484581497798</v>
      </c>
      <c r="G8" s="55">
        <v>206</v>
      </c>
      <c r="H8" s="15">
        <v>74</v>
      </c>
      <c r="I8" s="23">
        <v>35.922330097087382</v>
      </c>
      <c r="J8" s="18">
        <v>663</v>
      </c>
      <c r="K8" s="25">
        <v>3.2184466019417477</v>
      </c>
      <c r="L8" s="59">
        <v>1610</v>
      </c>
      <c r="M8" s="15">
        <v>732</v>
      </c>
      <c r="N8" s="24">
        <v>45.465838509316768</v>
      </c>
      <c r="O8" s="18">
        <v>5615</v>
      </c>
      <c r="P8" s="26">
        <v>3.487577639751553</v>
      </c>
      <c r="Q8" s="19"/>
      <c r="R8" s="17"/>
      <c r="S8" s="17"/>
      <c r="T8" s="23"/>
      <c r="U8" s="23"/>
      <c r="V8" s="17"/>
      <c r="W8" s="17"/>
      <c r="X8" s="23"/>
      <c r="Y8" s="17"/>
      <c r="Z8" s="23"/>
      <c r="AA8" s="18"/>
      <c r="AB8" s="18"/>
      <c r="AC8" s="23"/>
      <c r="AD8" s="18"/>
      <c r="AE8" s="23"/>
      <c r="AF8" s="17"/>
      <c r="AG8" s="17"/>
      <c r="AH8" s="23"/>
      <c r="AI8" s="17"/>
      <c r="AJ8" s="23"/>
      <c r="AK8" s="17"/>
      <c r="AL8" s="17"/>
      <c r="AM8" s="23"/>
      <c r="AN8" s="17"/>
      <c r="AO8" s="23"/>
      <c r="AP8" s="18"/>
      <c r="AQ8" s="18"/>
      <c r="AR8" s="23"/>
      <c r="AS8" s="18"/>
      <c r="AT8" s="23"/>
      <c r="AU8" s="17"/>
      <c r="AV8" s="17"/>
      <c r="AW8" s="23"/>
      <c r="AX8" s="17"/>
      <c r="AY8" s="23"/>
      <c r="AZ8" s="17"/>
      <c r="BA8" s="17"/>
      <c r="BB8" s="23"/>
      <c r="BC8" s="17"/>
      <c r="BD8" s="23"/>
      <c r="BE8" s="18"/>
      <c r="BF8" s="18"/>
      <c r="BG8" s="23"/>
      <c r="BH8" s="18"/>
      <c r="BI8" s="23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</row>
    <row r="9" spans="1:74">
      <c r="A9" s="9">
        <v>2008</v>
      </c>
      <c r="B9" s="51">
        <v>1706</v>
      </c>
      <c r="C9" s="15">
        <v>931</v>
      </c>
      <c r="D9" s="24">
        <v>54.572098475967181</v>
      </c>
      <c r="E9" s="18">
        <v>5415</v>
      </c>
      <c r="F9" s="26">
        <v>3.1740914419695194</v>
      </c>
      <c r="G9" s="55">
        <v>109</v>
      </c>
      <c r="H9" s="15">
        <v>52</v>
      </c>
      <c r="I9" s="23">
        <v>47.706422018348626</v>
      </c>
      <c r="J9" s="18">
        <v>333</v>
      </c>
      <c r="K9" s="25">
        <v>3.0550458715596331</v>
      </c>
      <c r="L9" s="59">
        <v>1597</v>
      </c>
      <c r="M9" s="15">
        <v>879</v>
      </c>
      <c r="N9" s="24">
        <v>55.04070131496556</v>
      </c>
      <c r="O9" s="18">
        <v>5082</v>
      </c>
      <c r="P9" s="26">
        <v>3.1822166562304322</v>
      </c>
      <c r="Q9" s="19"/>
      <c r="R9" s="17"/>
      <c r="S9" s="17"/>
      <c r="T9" s="23"/>
      <c r="U9" s="23"/>
      <c r="V9" s="17"/>
      <c r="W9" s="17"/>
      <c r="X9" s="23"/>
      <c r="Y9" s="17"/>
      <c r="Z9" s="23"/>
      <c r="AA9" s="18"/>
      <c r="AB9" s="18"/>
      <c r="AC9" s="23"/>
      <c r="AD9" s="18"/>
      <c r="AE9" s="23"/>
      <c r="AF9" s="17"/>
      <c r="AG9" s="17"/>
      <c r="AH9" s="23"/>
      <c r="AI9" s="17"/>
      <c r="AJ9" s="23"/>
      <c r="AK9" s="17"/>
      <c r="AL9" s="17"/>
      <c r="AM9" s="23"/>
      <c r="AN9" s="17"/>
      <c r="AO9" s="23"/>
      <c r="AP9" s="18"/>
      <c r="AQ9" s="18"/>
      <c r="AR9" s="23"/>
      <c r="AS9" s="18"/>
      <c r="AT9" s="23"/>
      <c r="AU9" s="17"/>
      <c r="AV9" s="17"/>
      <c r="AW9" s="23"/>
      <c r="AX9" s="17"/>
      <c r="AY9" s="23"/>
      <c r="AZ9" s="17"/>
      <c r="BA9" s="17"/>
      <c r="BB9" s="23"/>
      <c r="BC9" s="17"/>
      <c r="BD9" s="23"/>
      <c r="BE9" s="18"/>
      <c r="BF9" s="18"/>
      <c r="BG9" s="23"/>
      <c r="BH9" s="18"/>
      <c r="BI9" s="23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</row>
    <row r="10" spans="1:74">
      <c r="A10" s="10">
        <v>2009</v>
      </c>
      <c r="B10" s="51">
        <v>2508</v>
      </c>
      <c r="C10" s="15">
        <v>1169</v>
      </c>
      <c r="D10" s="24">
        <v>46.610845295055817</v>
      </c>
      <c r="E10" s="18">
        <v>6669</v>
      </c>
      <c r="F10" s="26">
        <v>2.6590909090909092</v>
      </c>
      <c r="G10" s="55">
        <v>239</v>
      </c>
      <c r="H10" s="15">
        <v>108</v>
      </c>
      <c r="I10" s="23">
        <v>45.188284518828453</v>
      </c>
      <c r="J10" s="18">
        <v>678</v>
      </c>
      <c r="K10" s="25">
        <v>2.8368200836820083</v>
      </c>
      <c r="L10" s="59">
        <v>2269</v>
      </c>
      <c r="M10" s="15">
        <v>1061</v>
      </c>
      <c r="N10" s="24">
        <v>46.760687527545173</v>
      </c>
      <c r="O10" s="18">
        <v>5991</v>
      </c>
      <c r="P10" s="26">
        <v>2.6403702071397093</v>
      </c>
      <c r="Q10" s="19"/>
      <c r="R10" s="17"/>
      <c r="S10" s="17"/>
      <c r="T10" s="23"/>
      <c r="U10" s="23"/>
      <c r="V10" s="17"/>
      <c r="W10" s="17"/>
      <c r="X10" s="23"/>
      <c r="Y10" s="17"/>
      <c r="Z10" s="23"/>
      <c r="AA10" s="18"/>
      <c r="AB10" s="18"/>
      <c r="AC10" s="23"/>
      <c r="AD10" s="18"/>
      <c r="AE10" s="23"/>
      <c r="AF10" s="17"/>
      <c r="AG10" s="17"/>
      <c r="AH10" s="23"/>
      <c r="AI10" s="17"/>
      <c r="AJ10" s="23"/>
      <c r="AK10" s="17"/>
      <c r="AL10" s="17"/>
      <c r="AM10" s="23"/>
      <c r="AN10" s="17"/>
      <c r="AO10" s="23"/>
      <c r="AP10" s="18"/>
      <c r="AQ10" s="18"/>
      <c r="AR10" s="23"/>
      <c r="AS10" s="18"/>
      <c r="AT10" s="23"/>
      <c r="AU10" s="17"/>
      <c r="AV10" s="17"/>
      <c r="AW10" s="23"/>
      <c r="AX10" s="17"/>
      <c r="AY10" s="23"/>
      <c r="AZ10" s="17"/>
      <c r="BA10" s="17"/>
      <c r="BB10" s="23"/>
      <c r="BC10" s="17"/>
      <c r="BD10" s="23"/>
      <c r="BE10" s="18"/>
      <c r="BF10" s="18"/>
      <c r="BG10" s="23"/>
      <c r="BH10" s="18"/>
      <c r="BI10" s="23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</row>
    <row r="11" spans="1:74">
      <c r="A11" s="11">
        <v>2010</v>
      </c>
      <c r="B11" s="51">
        <v>1967</v>
      </c>
      <c r="C11" s="15">
        <v>934</v>
      </c>
      <c r="D11" s="24">
        <v>47.483477376715811</v>
      </c>
      <c r="E11" s="18">
        <v>5358</v>
      </c>
      <c r="F11" s="26">
        <v>2.7239450940518557</v>
      </c>
      <c r="G11" s="55">
        <v>203</v>
      </c>
      <c r="H11" s="15">
        <v>71</v>
      </c>
      <c r="I11" s="23">
        <v>34.975369458128078</v>
      </c>
      <c r="J11" s="18">
        <v>675</v>
      </c>
      <c r="K11" s="25">
        <v>3.3251231527093594</v>
      </c>
      <c r="L11" s="59">
        <v>1764</v>
      </c>
      <c r="M11" s="15">
        <v>863</v>
      </c>
      <c r="N11" s="24">
        <v>48.922902494331069</v>
      </c>
      <c r="O11" s="18">
        <v>4683</v>
      </c>
      <c r="P11" s="26">
        <v>2.6547619047619047</v>
      </c>
      <c r="Q11" s="19"/>
      <c r="R11" s="17"/>
      <c r="S11" s="17"/>
      <c r="T11" s="23"/>
      <c r="U11" s="23"/>
      <c r="V11" s="17"/>
      <c r="W11" s="17"/>
      <c r="X11" s="23"/>
      <c r="Y11" s="17"/>
      <c r="Z11" s="23"/>
      <c r="AA11" s="18"/>
      <c r="AB11" s="18"/>
      <c r="AC11" s="23"/>
      <c r="AD11" s="18"/>
      <c r="AE11" s="23"/>
      <c r="AF11" s="17"/>
      <c r="AG11" s="17"/>
      <c r="AH11" s="23"/>
      <c r="AI11" s="17"/>
      <c r="AJ11" s="23"/>
      <c r="AK11" s="17"/>
      <c r="AL11" s="17"/>
      <c r="AM11" s="23"/>
      <c r="AN11" s="17"/>
      <c r="AO11" s="23"/>
      <c r="AP11" s="18"/>
      <c r="AQ11" s="18"/>
      <c r="AR11" s="23"/>
      <c r="AS11" s="18"/>
      <c r="AT11" s="23"/>
      <c r="AU11" s="17"/>
      <c r="AV11" s="17"/>
      <c r="AW11" s="23"/>
      <c r="AX11" s="17"/>
      <c r="AY11" s="23"/>
      <c r="AZ11" s="17"/>
      <c r="BA11" s="17"/>
      <c r="BB11" s="23"/>
      <c r="BC11" s="17"/>
      <c r="BD11" s="23"/>
      <c r="BE11" s="18"/>
      <c r="BF11" s="18"/>
      <c r="BG11" s="23"/>
      <c r="BH11" s="18"/>
      <c r="BI11" s="23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</row>
    <row r="12" spans="1:74">
      <c r="A12" s="1">
        <v>2011</v>
      </c>
      <c r="B12" s="50">
        <v>1659</v>
      </c>
      <c r="C12" s="4">
        <v>830</v>
      </c>
      <c r="D12" s="2">
        <v>50.030138637733579</v>
      </c>
      <c r="E12" s="5">
        <v>3963</v>
      </c>
      <c r="F12" s="39">
        <v>2.3887884267631101</v>
      </c>
      <c r="G12" s="54">
        <v>79</v>
      </c>
      <c r="H12" s="4">
        <v>52</v>
      </c>
      <c r="I12" s="3">
        <v>65.822784810126578</v>
      </c>
      <c r="J12" s="5">
        <v>134</v>
      </c>
      <c r="K12" s="42">
        <v>1.6962025316455696</v>
      </c>
      <c r="L12" s="58">
        <v>1580</v>
      </c>
      <c r="M12" s="4">
        <v>778</v>
      </c>
      <c r="N12" s="2">
        <v>49.240506329113927</v>
      </c>
      <c r="O12" s="5">
        <v>3829</v>
      </c>
      <c r="P12" s="39">
        <v>2.4234177215189874</v>
      </c>
      <c r="Q12" s="19"/>
      <c r="R12" s="17"/>
      <c r="S12" s="17"/>
      <c r="T12" s="23"/>
      <c r="U12" s="23"/>
      <c r="V12" s="17"/>
      <c r="W12" s="17"/>
      <c r="X12" s="23"/>
      <c r="Y12" s="17"/>
      <c r="Z12" s="23"/>
      <c r="AA12" s="18"/>
      <c r="AB12" s="18"/>
      <c r="AC12" s="23"/>
      <c r="AD12" s="18"/>
      <c r="AE12" s="23"/>
      <c r="AF12" s="17"/>
      <c r="AG12" s="17"/>
      <c r="AH12" s="23"/>
      <c r="AI12" s="17"/>
      <c r="AJ12" s="23"/>
      <c r="AK12" s="17"/>
      <c r="AL12" s="17"/>
      <c r="AM12" s="23"/>
      <c r="AN12" s="17"/>
      <c r="AO12" s="23"/>
      <c r="AP12" s="18"/>
      <c r="AQ12" s="18"/>
      <c r="AR12" s="23"/>
      <c r="AS12" s="18"/>
      <c r="AT12" s="23"/>
      <c r="AU12" s="17"/>
      <c r="AV12" s="17"/>
      <c r="AW12" s="23"/>
      <c r="AX12" s="17"/>
      <c r="AY12" s="23"/>
      <c r="AZ12" s="17"/>
      <c r="BA12" s="17"/>
      <c r="BB12" s="23"/>
      <c r="BC12" s="17"/>
      <c r="BD12" s="23"/>
      <c r="BE12" s="18"/>
      <c r="BF12" s="18"/>
      <c r="BG12" s="23"/>
      <c r="BH12" s="18"/>
      <c r="BI12" s="23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</row>
    <row r="13" spans="1:74">
      <c r="A13" s="1">
        <v>2012</v>
      </c>
      <c r="B13" s="50">
        <v>2833</v>
      </c>
      <c r="C13" s="4">
        <v>1332</v>
      </c>
      <c r="D13" s="2">
        <v>47.017296152488527</v>
      </c>
      <c r="E13" s="5">
        <v>7344</v>
      </c>
      <c r="F13" s="39">
        <v>2.5923049770561244</v>
      </c>
      <c r="G13" s="54">
        <v>251</v>
      </c>
      <c r="H13" s="4">
        <v>119</v>
      </c>
      <c r="I13" s="3">
        <v>47.410358565737056</v>
      </c>
      <c r="J13" s="5">
        <v>654</v>
      </c>
      <c r="K13" s="42">
        <v>2.6055776892430278</v>
      </c>
      <c r="L13" s="58">
        <v>2582</v>
      </c>
      <c r="M13" s="4">
        <v>1213</v>
      </c>
      <c r="N13" s="2">
        <v>46.979085979860571</v>
      </c>
      <c r="O13" s="5">
        <v>6690</v>
      </c>
      <c r="P13" s="39">
        <v>2.5910147172734312</v>
      </c>
      <c r="Q13" s="24"/>
      <c r="R13" s="14"/>
      <c r="S13" s="24"/>
      <c r="T13" s="24"/>
      <c r="U13" s="23"/>
      <c r="V13" s="23"/>
      <c r="W13" s="14"/>
      <c r="X13" s="24"/>
      <c r="Y13" s="24"/>
      <c r="Z13" s="14"/>
      <c r="AA13" s="24"/>
      <c r="AB13" s="24"/>
      <c r="AC13" s="14"/>
      <c r="AD13" s="24"/>
      <c r="AE13" s="24"/>
      <c r="AF13" s="19"/>
      <c r="AG13" s="20"/>
      <c r="AH13" s="20"/>
      <c r="AI13" s="20"/>
      <c r="AJ13" s="20"/>
      <c r="AK13" s="20"/>
      <c r="AL13" s="20"/>
      <c r="AM13" s="24"/>
      <c r="AN13" s="18"/>
      <c r="AO13" s="24"/>
      <c r="AP13" s="18"/>
      <c r="AQ13" s="18"/>
      <c r="AR13" s="24"/>
      <c r="AS13" s="41"/>
      <c r="AT13" s="24"/>
      <c r="AU13" s="15"/>
      <c r="AV13" s="15"/>
      <c r="AW13" s="24"/>
      <c r="AX13" s="41"/>
      <c r="AY13" s="24"/>
      <c r="AZ13" s="14"/>
      <c r="BA13" s="14"/>
      <c r="BB13" s="24"/>
      <c r="BC13" s="41"/>
      <c r="BD13" s="24"/>
      <c r="BE13" s="41"/>
      <c r="BF13" s="41"/>
      <c r="BG13" s="24"/>
      <c r="BH13" s="41"/>
      <c r="BI13" s="24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</row>
    <row r="14" spans="1:74">
      <c r="A14" s="1">
        <v>2013</v>
      </c>
      <c r="B14" s="50">
        <v>3038</v>
      </c>
      <c r="C14" s="4">
        <v>1406</v>
      </c>
      <c r="D14" s="2">
        <v>46.28044766293614</v>
      </c>
      <c r="E14" s="5">
        <v>7729</v>
      </c>
      <c r="F14" s="39">
        <v>2.5441079657669521</v>
      </c>
      <c r="G14" s="54">
        <v>294</v>
      </c>
      <c r="H14" s="4">
        <v>141</v>
      </c>
      <c r="I14" s="3">
        <v>47.959183673469383</v>
      </c>
      <c r="J14" s="5">
        <v>682</v>
      </c>
      <c r="K14" s="42">
        <v>2.3199999999999998</v>
      </c>
      <c r="L14" s="58">
        <v>2744</v>
      </c>
      <c r="M14" s="4">
        <v>1265</v>
      </c>
      <c r="N14" s="2">
        <v>46.100583090379011</v>
      </c>
      <c r="O14" s="5">
        <v>7047</v>
      </c>
      <c r="P14" s="39">
        <v>2.5681486880466471</v>
      </c>
      <c r="Q14" s="28"/>
      <c r="R14" s="30"/>
      <c r="S14" s="29"/>
      <c r="T14" s="28"/>
      <c r="U14" s="28"/>
      <c r="V14" s="28"/>
      <c r="W14" s="30"/>
      <c r="X14" s="29"/>
      <c r="Y14" s="28"/>
      <c r="Z14" s="30"/>
      <c r="AA14" s="28"/>
      <c r="AB14" s="28"/>
      <c r="AC14" s="30"/>
      <c r="AD14" s="28"/>
      <c r="AE14" s="28"/>
      <c r="AF14" s="19"/>
      <c r="AG14" s="30"/>
      <c r="AH14" s="30"/>
      <c r="AI14" s="30"/>
      <c r="AJ14" s="30"/>
      <c r="AK14" s="30"/>
      <c r="AL14" s="30"/>
      <c r="AM14" s="40"/>
      <c r="AN14" s="40"/>
      <c r="AO14" s="40"/>
      <c r="AP14" s="40"/>
      <c r="AQ14" s="40"/>
      <c r="AR14" s="40"/>
    </row>
    <row r="15" spans="1:74">
      <c r="B15" s="52" t="s">
        <v>12</v>
      </c>
      <c r="H15" t="s">
        <v>13</v>
      </c>
    </row>
    <row r="16" spans="1:74">
      <c r="B16" s="52" t="s">
        <v>10</v>
      </c>
      <c r="C16" t="s">
        <v>11</v>
      </c>
      <c r="H16" t="s">
        <v>10</v>
      </c>
      <c r="I16" t="s">
        <v>11</v>
      </c>
    </row>
    <row r="17" spans="1:9">
      <c r="A17" s="27">
        <v>2003</v>
      </c>
      <c r="B17" s="64">
        <f>K4</f>
        <v>3</v>
      </c>
      <c r="C17" s="32">
        <f>P4</f>
        <v>3.11</v>
      </c>
      <c r="G17" s="27">
        <v>2003</v>
      </c>
      <c r="H17" s="65">
        <f>D4</f>
        <v>40.799999999999997</v>
      </c>
      <c r="I17" s="65">
        <f>N4</f>
        <v>41.09</v>
      </c>
    </row>
    <row r="18" spans="1:9">
      <c r="A18" s="13">
        <v>2004</v>
      </c>
      <c r="B18" s="64">
        <f t="shared" ref="B18:B27" si="0">K5</f>
        <v>3.11</v>
      </c>
      <c r="C18" s="32">
        <f t="shared" ref="C18:C27" si="1">P5</f>
        <v>3.08</v>
      </c>
      <c r="G18" s="13">
        <v>2004</v>
      </c>
      <c r="H18" s="65">
        <f t="shared" ref="H18:H27" si="2">D5</f>
        <v>40.58</v>
      </c>
      <c r="I18" s="65">
        <f t="shared" ref="I18:I27" si="3">N5</f>
        <v>39.85</v>
      </c>
    </row>
    <row r="19" spans="1:9">
      <c r="A19" s="13">
        <v>2005</v>
      </c>
      <c r="B19" s="64">
        <f t="shared" si="0"/>
        <v>3.5128205128205128</v>
      </c>
      <c r="C19" s="32">
        <f t="shared" si="1"/>
        <v>3.23954802259887</v>
      </c>
      <c r="G19" s="13">
        <v>2005</v>
      </c>
      <c r="H19" s="65">
        <f t="shared" si="2"/>
        <v>39.694656488549619</v>
      </c>
      <c r="I19" s="65">
        <f t="shared" si="3"/>
        <v>40.225988700564976</v>
      </c>
    </row>
    <row r="20" spans="1:9">
      <c r="A20" s="13">
        <v>2006</v>
      </c>
      <c r="B20" s="64">
        <f t="shared" si="0"/>
        <v>3.21</v>
      </c>
      <c r="C20" s="32">
        <f t="shared" si="1"/>
        <v>3.2</v>
      </c>
      <c r="G20" s="13">
        <v>2006</v>
      </c>
      <c r="H20" s="65">
        <f t="shared" si="2"/>
        <v>41.73</v>
      </c>
      <c r="I20" s="65">
        <f t="shared" si="3"/>
        <v>41.79</v>
      </c>
    </row>
    <row r="21" spans="1:9">
      <c r="A21" s="13">
        <v>2007</v>
      </c>
      <c r="B21" s="64">
        <f t="shared" si="0"/>
        <v>3.2184466019417477</v>
      </c>
      <c r="C21" s="32">
        <f t="shared" si="1"/>
        <v>3.487577639751553</v>
      </c>
      <c r="G21" s="13">
        <v>2007</v>
      </c>
      <c r="H21" s="65">
        <f t="shared" si="2"/>
        <v>44.383259911894271</v>
      </c>
      <c r="I21" s="65">
        <f t="shared" si="3"/>
        <v>45.465838509316768</v>
      </c>
    </row>
    <row r="22" spans="1:9">
      <c r="A22" s="13">
        <v>2008</v>
      </c>
      <c r="B22" s="64">
        <f t="shared" si="0"/>
        <v>3.0550458715596331</v>
      </c>
      <c r="C22" s="32">
        <f t="shared" si="1"/>
        <v>3.1822166562304322</v>
      </c>
      <c r="G22" s="13">
        <v>2008</v>
      </c>
      <c r="H22" s="65">
        <f t="shared" si="2"/>
        <v>54.572098475967181</v>
      </c>
      <c r="I22" s="65">
        <f t="shared" si="3"/>
        <v>55.04070131496556</v>
      </c>
    </row>
    <row r="23" spans="1:9">
      <c r="A23" s="13">
        <v>2009</v>
      </c>
      <c r="B23" s="64">
        <f t="shared" si="0"/>
        <v>2.8368200836820083</v>
      </c>
      <c r="C23" s="32">
        <f t="shared" si="1"/>
        <v>2.6403702071397093</v>
      </c>
      <c r="G23" s="13">
        <v>2009</v>
      </c>
      <c r="H23" s="65">
        <f t="shared" si="2"/>
        <v>46.610845295055817</v>
      </c>
      <c r="I23" s="65">
        <f t="shared" si="3"/>
        <v>46.760687527545173</v>
      </c>
    </row>
    <row r="24" spans="1:9">
      <c r="A24" s="13">
        <v>2010</v>
      </c>
      <c r="B24" s="64">
        <f t="shared" si="0"/>
        <v>3.3251231527093594</v>
      </c>
      <c r="C24" s="32">
        <f t="shared" si="1"/>
        <v>2.6547619047619047</v>
      </c>
      <c r="G24" s="13">
        <v>2010</v>
      </c>
      <c r="H24" s="65">
        <f t="shared" si="2"/>
        <v>47.483477376715811</v>
      </c>
      <c r="I24" s="65">
        <f t="shared" si="3"/>
        <v>48.922902494331069</v>
      </c>
    </row>
    <row r="25" spans="1:9">
      <c r="A25" s="1">
        <v>2011</v>
      </c>
      <c r="B25" s="64">
        <f t="shared" si="0"/>
        <v>1.6962025316455696</v>
      </c>
      <c r="C25" s="32">
        <f t="shared" si="1"/>
        <v>2.4234177215189874</v>
      </c>
      <c r="G25" s="1">
        <v>2011</v>
      </c>
      <c r="H25" s="65">
        <f t="shared" si="2"/>
        <v>50.030138637733579</v>
      </c>
      <c r="I25" s="65">
        <f t="shared" si="3"/>
        <v>49.240506329113927</v>
      </c>
    </row>
    <row r="26" spans="1:9">
      <c r="A26" s="1">
        <v>2012</v>
      </c>
      <c r="B26" s="64">
        <f t="shared" si="0"/>
        <v>2.6055776892430278</v>
      </c>
      <c r="C26" s="32">
        <f t="shared" si="1"/>
        <v>2.5910147172734312</v>
      </c>
      <c r="G26" s="1">
        <v>2012</v>
      </c>
      <c r="H26" s="65">
        <f t="shared" si="2"/>
        <v>47.017296152488527</v>
      </c>
      <c r="I26" s="65">
        <f t="shared" si="3"/>
        <v>46.979085979860571</v>
      </c>
    </row>
    <row r="27" spans="1:9">
      <c r="A27" s="1">
        <v>2013</v>
      </c>
      <c r="B27" s="64">
        <f t="shared" si="0"/>
        <v>2.3199999999999998</v>
      </c>
      <c r="C27" s="32">
        <f t="shared" si="1"/>
        <v>2.5681486880466471</v>
      </c>
      <c r="G27" s="1">
        <v>2013</v>
      </c>
      <c r="H27" s="65">
        <f t="shared" si="2"/>
        <v>46.28044766293614</v>
      </c>
      <c r="I27" s="65">
        <f t="shared" si="3"/>
        <v>46.100583090379011</v>
      </c>
    </row>
    <row r="28" spans="1:9">
      <c r="A28" t="s">
        <v>14</v>
      </c>
      <c r="B28" s="64">
        <f>AVERAGE(B17:B27)</f>
        <v>2.8990942221456226</v>
      </c>
      <c r="C28" s="64">
        <f>AVERAGE(C17:C27)</f>
        <v>2.9251868688474123</v>
      </c>
    </row>
    <row r="29" spans="1:9">
      <c r="A29" t="s">
        <v>15</v>
      </c>
      <c r="B29" s="64">
        <f>AVERAGE(B26:B27,B17:B24)</f>
        <v>3.0193833911956283</v>
      </c>
      <c r="C29" s="64">
        <f>AVERAGE(C26:C27,C17:C24)</f>
        <v>2.9753637835802551</v>
      </c>
    </row>
  </sheetData>
  <sortState ref="A4:P14">
    <sortCondition ref="A4:A14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"/>
  <sheetViews>
    <sheetView tabSelected="1" topLeftCell="A32" workbookViewId="0">
      <selection activeCell="R45" sqref="R45"/>
    </sheetView>
  </sheetViews>
  <sheetFormatPr defaultRowHeight="15"/>
  <cols>
    <col min="2" max="2" width="9.140625" style="52"/>
    <col min="7" max="7" width="9.140625" style="57"/>
    <col min="12" max="12" width="9.140625" style="52"/>
    <col min="14" max="14" width="9.140625" style="32"/>
  </cols>
  <sheetData>
    <row r="1" spans="1:67" s="47" customFormat="1">
      <c r="A1" s="47" t="s">
        <v>9</v>
      </c>
      <c r="B1" s="49"/>
      <c r="G1" s="53"/>
      <c r="L1" s="49"/>
      <c r="N1" s="48"/>
    </row>
    <row r="2" spans="1:67" s="47" customFormat="1">
      <c r="B2" s="49"/>
      <c r="D2" s="47" t="s">
        <v>5</v>
      </c>
      <c r="G2" s="53"/>
      <c r="I2" s="47" t="s">
        <v>6</v>
      </c>
      <c r="L2" s="49"/>
      <c r="N2" s="48" t="s">
        <v>7</v>
      </c>
    </row>
    <row r="3" spans="1:67" s="47" customFormat="1">
      <c r="B3" s="49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53" t="s">
        <v>0</v>
      </c>
      <c r="H3" s="47" t="s">
        <v>1</v>
      </c>
      <c r="I3" s="47" t="s">
        <v>2</v>
      </c>
      <c r="J3" s="47" t="s">
        <v>3</v>
      </c>
      <c r="K3" s="47" t="s">
        <v>4</v>
      </c>
      <c r="L3" s="49" t="s">
        <v>0</v>
      </c>
      <c r="M3" s="47" t="s">
        <v>1</v>
      </c>
      <c r="N3" s="48" t="s">
        <v>2</v>
      </c>
      <c r="O3" s="47" t="s">
        <v>3</v>
      </c>
      <c r="P3" s="47" t="s">
        <v>4</v>
      </c>
    </row>
    <row r="4" spans="1:67">
      <c r="A4" s="33">
        <v>2003</v>
      </c>
      <c r="B4" s="61">
        <v>2962</v>
      </c>
      <c r="C4" s="34"/>
      <c r="D4" s="25">
        <v>31.4</v>
      </c>
      <c r="E4" s="35"/>
      <c r="F4" s="23">
        <v>2.58</v>
      </c>
      <c r="G4" s="63">
        <v>298</v>
      </c>
      <c r="H4" s="35"/>
      <c r="I4" s="23">
        <v>22.5</v>
      </c>
      <c r="J4" s="34"/>
      <c r="K4" s="46">
        <v>2.65</v>
      </c>
      <c r="L4" s="61">
        <v>2664</v>
      </c>
      <c r="M4" s="36"/>
      <c r="N4" s="23">
        <v>32.049999999999997</v>
      </c>
      <c r="O4" s="35"/>
      <c r="P4" s="23">
        <v>2.57</v>
      </c>
      <c r="Q4" s="34"/>
      <c r="R4" s="35"/>
      <c r="S4" s="37"/>
      <c r="T4" s="34"/>
      <c r="U4" s="38"/>
      <c r="V4" s="34"/>
      <c r="W4" s="34"/>
      <c r="X4" s="6"/>
      <c r="Y4" s="3"/>
      <c r="Z4" s="6"/>
      <c r="AA4" s="3"/>
      <c r="AB4" s="5"/>
      <c r="AC4" s="5"/>
      <c r="AD4" s="3"/>
      <c r="AE4" s="5"/>
      <c r="AF4" s="3"/>
      <c r="AG4" s="6"/>
      <c r="AH4" s="6"/>
      <c r="AI4" s="3"/>
      <c r="AJ4" s="6"/>
      <c r="AK4" s="3"/>
      <c r="AL4" s="6"/>
      <c r="AM4" s="6"/>
      <c r="AN4" s="3"/>
      <c r="AO4" s="6"/>
      <c r="AP4" s="3"/>
      <c r="AQ4" s="5"/>
      <c r="AR4" s="5"/>
      <c r="AS4" s="3"/>
      <c r="AT4" s="5"/>
      <c r="AU4" s="3"/>
      <c r="AV4" s="6"/>
      <c r="AW4" s="6"/>
      <c r="AX4" s="3"/>
      <c r="AY4" s="6"/>
      <c r="AZ4" s="3"/>
      <c r="BA4" s="6"/>
      <c r="BB4" s="6"/>
      <c r="BC4" s="3"/>
      <c r="BD4" s="6"/>
      <c r="BE4" s="3"/>
      <c r="BF4" s="5"/>
      <c r="BG4" s="5"/>
      <c r="BH4" s="3"/>
      <c r="BI4" s="5"/>
      <c r="BJ4" s="3"/>
      <c r="BK4" s="40"/>
      <c r="BL4" s="40"/>
      <c r="BM4" s="40"/>
      <c r="BN4" s="40"/>
      <c r="BO4" s="40"/>
    </row>
    <row r="5" spans="1:67">
      <c r="A5" s="13">
        <v>2004</v>
      </c>
      <c r="B5" s="51">
        <v>2862</v>
      </c>
      <c r="C5" s="23"/>
      <c r="D5" s="25">
        <v>33.43</v>
      </c>
      <c r="E5" s="15"/>
      <c r="F5" s="23">
        <v>2.5099999999999998</v>
      </c>
      <c r="G5" s="62">
        <v>268</v>
      </c>
      <c r="H5" s="15"/>
      <c r="I5" s="23">
        <v>34.43</v>
      </c>
      <c r="J5" s="23"/>
      <c r="K5" s="19">
        <v>2.23</v>
      </c>
      <c r="L5" s="51">
        <v>2594</v>
      </c>
      <c r="M5" s="21"/>
      <c r="N5" s="23">
        <v>32.92</v>
      </c>
      <c r="O5" s="15"/>
      <c r="P5" s="23">
        <v>2.54</v>
      </c>
      <c r="Q5" s="23"/>
      <c r="R5" s="15"/>
      <c r="S5" s="23"/>
      <c r="T5" s="23"/>
      <c r="U5" s="15"/>
      <c r="V5" s="23"/>
      <c r="W5" s="23"/>
      <c r="X5" s="6"/>
      <c r="Y5" s="3"/>
      <c r="Z5" s="6"/>
      <c r="AA5" s="3"/>
      <c r="AB5" s="5"/>
      <c r="AC5" s="5"/>
      <c r="AD5" s="3"/>
      <c r="AE5" s="5"/>
      <c r="AF5" s="3"/>
      <c r="AG5" s="6"/>
      <c r="AH5" s="6"/>
      <c r="AI5" s="3"/>
      <c r="AJ5" s="6"/>
      <c r="AK5" s="3"/>
      <c r="AL5" s="6"/>
      <c r="AM5" s="6"/>
      <c r="AN5" s="3"/>
      <c r="AO5" s="6"/>
      <c r="AP5" s="3"/>
      <c r="AQ5" s="5"/>
      <c r="AR5" s="5"/>
      <c r="AS5" s="3"/>
      <c r="AT5" s="5"/>
      <c r="AU5" s="3"/>
      <c r="AV5" s="6"/>
      <c r="AW5" s="6"/>
      <c r="AX5" s="3"/>
      <c r="AY5" s="6"/>
      <c r="AZ5" s="3"/>
      <c r="BA5" s="6"/>
      <c r="BB5" s="6"/>
      <c r="BC5" s="3"/>
      <c r="BD5" s="6"/>
      <c r="BE5" s="3"/>
      <c r="BF5" s="5"/>
      <c r="BG5" s="5"/>
      <c r="BH5" s="3"/>
      <c r="BI5" s="5"/>
      <c r="BJ5" s="3"/>
      <c r="BK5" s="40"/>
      <c r="BL5" s="40"/>
      <c r="BM5" s="40"/>
      <c r="BN5" s="40"/>
      <c r="BO5" s="40"/>
    </row>
    <row r="6" spans="1:67">
      <c r="A6" s="13">
        <v>2005</v>
      </c>
      <c r="B6" s="51">
        <v>3010</v>
      </c>
      <c r="C6" s="15">
        <v>947</v>
      </c>
      <c r="D6" s="24">
        <v>31.461794019933553</v>
      </c>
      <c r="E6" s="41">
        <v>7554</v>
      </c>
      <c r="F6" s="26">
        <v>2.5096345514950165</v>
      </c>
      <c r="G6" s="55">
        <v>296</v>
      </c>
      <c r="H6" s="15">
        <v>97</v>
      </c>
      <c r="I6" s="24">
        <v>32.770270270270267</v>
      </c>
      <c r="J6" s="41">
        <v>677</v>
      </c>
      <c r="K6" s="26">
        <v>2.2871621621621623</v>
      </c>
      <c r="L6" s="59">
        <v>2714</v>
      </c>
      <c r="M6" s="15">
        <v>850</v>
      </c>
      <c r="N6" s="24">
        <v>31.319086219602067</v>
      </c>
      <c r="O6" s="41">
        <v>6877</v>
      </c>
      <c r="P6" s="26">
        <v>2.5338983050847457</v>
      </c>
      <c r="Q6" s="19"/>
      <c r="R6" s="43"/>
      <c r="S6" s="43"/>
      <c r="T6" s="24"/>
      <c r="U6" s="44"/>
      <c r="V6" s="24"/>
      <c r="W6" s="45"/>
      <c r="X6" s="6"/>
      <c r="Y6" s="3"/>
      <c r="Z6" s="6"/>
      <c r="AA6" s="3"/>
      <c r="AB6" s="5"/>
      <c r="AC6" s="5"/>
      <c r="AD6" s="3"/>
      <c r="AE6" s="5"/>
      <c r="AF6" s="3"/>
      <c r="AG6" s="6"/>
      <c r="AH6" s="6"/>
      <c r="AI6" s="3"/>
      <c r="AJ6" s="6"/>
      <c r="AK6" s="3"/>
      <c r="AL6" s="6"/>
      <c r="AM6" s="6"/>
      <c r="AN6" s="3"/>
      <c r="AO6" s="6"/>
      <c r="AP6" s="3"/>
      <c r="AQ6" s="5"/>
      <c r="AR6" s="5"/>
      <c r="AS6" s="3"/>
      <c r="AT6" s="5"/>
      <c r="AU6" s="3"/>
      <c r="AV6" s="6"/>
      <c r="AW6" s="6"/>
      <c r="AX6" s="3"/>
      <c r="AY6" s="6"/>
      <c r="AZ6" s="3"/>
      <c r="BA6" s="6"/>
      <c r="BB6" s="6"/>
      <c r="BC6" s="3"/>
      <c r="BD6" s="6"/>
      <c r="BE6" s="3"/>
      <c r="BF6" s="5"/>
      <c r="BG6" s="5"/>
      <c r="BH6" s="3"/>
      <c r="BI6" s="5"/>
      <c r="BJ6" s="3"/>
      <c r="BK6" s="40"/>
      <c r="BL6" s="40"/>
      <c r="BM6" s="40"/>
      <c r="BN6" s="40"/>
      <c r="BO6" s="40"/>
    </row>
    <row r="7" spans="1:67">
      <c r="A7" s="13">
        <v>2006</v>
      </c>
      <c r="B7" s="51">
        <v>2411</v>
      </c>
      <c r="C7" s="15">
        <v>760</v>
      </c>
      <c r="D7" s="24">
        <v>31.522189962671092</v>
      </c>
      <c r="E7" s="18">
        <v>5957</v>
      </c>
      <c r="F7" s="26">
        <v>2.4707590211530484</v>
      </c>
      <c r="G7" s="55">
        <v>253</v>
      </c>
      <c r="H7" s="15">
        <v>66</v>
      </c>
      <c r="I7" s="23">
        <v>26.086956521739129</v>
      </c>
      <c r="J7" s="18">
        <v>610</v>
      </c>
      <c r="K7" s="25">
        <v>2.4110671936758892</v>
      </c>
      <c r="L7" s="59">
        <v>2158</v>
      </c>
      <c r="M7" s="15">
        <v>694</v>
      </c>
      <c r="N7" s="24">
        <v>32.15940685820204</v>
      </c>
      <c r="O7" s="18">
        <v>5347</v>
      </c>
      <c r="P7" s="26">
        <v>2.4777571825764597</v>
      </c>
      <c r="Q7" s="19"/>
      <c r="R7" s="17"/>
      <c r="S7" s="17"/>
      <c r="T7" s="23"/>
      <c r="U7" s="17"/>
      <c r="V7" s="23"/>
      <c r="W7" s="17"/>
      <c r="X7" s="17"/>
      <c r="Y7" s="23"/>
      <c r="Z7" s="17"/>
      <c r="AA7" s="23"/>
      <c r="AB7" s="18"/>
      <c r="AC7" s="18"/>
      <c r="AD7" s="23"/>
      <c r="AE7" s="18"/>
      <c r="AF7" s="23"/>
      <c r="AG7" s="17"/>
      <c r="AH7" s="17"/>
      <c r="AI7" s="23"/>
      <c r="AJ7" s="17"/>
      <c r="AK7" s="23"/>
      <c r="AL7" s="17"/>
      <c r="AM7" s="17"/>
      <c r="AN7" s="23"/>
      <c r="AO7" s="17"/>
      <c r="AP7" s="23"/>
      <c r="AQ7" s="18"/>
      <c r="AR7" s="18"/>
      <c r="AS7" s="23"/>
      <c r="AT7" s="18"/>
      <c r="AU7" s="23"/>
      <c r="AV7" s="17"/>
      <c r="AW7" s="17"/>
      <c r="AX7" s="23"/>
      <c r="AY7" s="17"/>
      <c r="AZ7" s="23"/>
      <c r="BA7" s="17"/>
      <c r="BB7" s="17"/>
      <c r="BC7" s="23"/>
      <c r="BD7" s="17"/>
      <c r="BE7" s="23"/>
      <c r="BF7" s="18"/>
      <c r="BG7" s="18"/>
      <c r="BH7" s="23"/>
      <c r="BI7" s="18"/>
      <c r="BJ7" s="23"/>
      <c r="BK7" s="40"/>
      <c r="BL7" s="40"/>
      <c r="BM7" s="40"/>
      <c r="BN7" s="40"/>
      <c r="BO7" s="40"/>
    </row>
    <row r="8" spans="1:67">
      <c r="A8" s="13">
        <v>2007</v>
      </c>
      <c r="B8" s="51">
        <v>2891</v>
      </c>
      <c r="C8" s="15">
        <v>973</v>
      </c>
      <c r="D8" s="24">
        <v>33.656174334140438</v>
      </c>
      <c r="E8" s="18">
        <v>7045</v>
      </c>
      <c r="F8" s="26">
        <v>2.4368730543064685</v>
      </c>
      <c r="G8" s="55">
        <v>326</v>
      </c>
      <c r="H8" s="15">
        <v>90</v>
      </c>
      <c r="I8" s="23">
        <v>27.607361963190186</v>
      </c>
      <c r="J8" s="18">
        <v>805</v>
      </c>
      <c r="K8" s="25">
        <v>2.4693251533742333</v>
      </c>
      <c r="L8" s="59">
        <v>2565</v>
      </c>
      <c r="M8" s="15">
        <v>883</v>
      </c>
      <c r="N8" s="24">
        <v>34.424951267056528</v>
      </c>
      <c r="O8" s="18">
        <v>6240</v>
      </c>
      <c r="P8" s="26">
        <v>2.4327485380116958</v>
      </c>
      <c r="Q8" s="19"/>
      <c r="R8" s="17"/>
      <c r="S8" s="17"/>
      <c r="T8" s="23"/>
      <c r="U8" s="17"/>
      <c r="V8" s="23"/>
      <c r="W8" s="17"/>
      <c r="X8" s="17"/>
      <c r="Y8" s="23"/>
      <c r="Z8" s="17"/>
      <c r="AA8" s="23"/>
      <c r="AB8" s="18"/>
      <c r="AC8" s="18"/>
      <c r="AD8" s="23"/>
      <c r="AE8" s="18"/>
      <c r="AF8" s="23"/>
      <c r="AG8" s="17"/>
      <c r="AH8" s="17"/>
      <c r="AI8" s="23"/>
      <c r="AJ8" s="17"/>
      <c r="AK8" s="23"/>
      <c r="AL8" s="17"/>
      <c r="AM8" s="17"/>
      <c r="AN8" s="23"/>
      <c r="AO8" s="17"/>
      <c r="AP8" s="23"/>
      <c r="AQ8" s="18"/>
      <c r="AR8" s="18"/>
      <c r="AS8" s="23"/>
      <c r="AT8" s="18"/>
      <c r="AU8" s="23"/>
      <c r="AV8" s="17"/>
      <c r="AW8" s="17"/>
      <c r="AX8" s="23"/>
      <c r="AY8" s="17"/>
      <c r="AZ8" s="23"/>
      <c r="BA8" s="17"/>
      <c r="BB8" s="17"/>
      <c r="BC8" s="23"/>
      <c r="BD8" s="17"/>
      <c r="BE8" s="23"/>
      <c r="BF8" s="18"/>
      <c r="BG8" s="18"/>
      <c r="BH8" s="23"/>
      <c r="BI8" s="18"/>
      <c r="BJ8" s="23"/>
      <c r="BK8" s="40"/>
      <c r="BL8" s="40"/>
      <c r="BM8" s="40"/>
      <c r="BN8" s="40"/>
      <c r="BO8" s="40"/>
    </row>
    <row r="9" spans="1:67">
      <c r="A9" s="13">
        <v>2008</v>
      </c>
      <c r="B9" s="51">
        <v>2784</v>
      </c>
      <c r="C9" s="15">
        <v>908</v>
      </c>
      <c r="D9" s="24">
        <v>32.614942528735632</v>
      </c>
      <c r="E9" s="18">
        <v>6979</v>
      </c>
      <c r="F9" s="26">
        <v>2.5068247126436782</v>
      </c>
      <c r="G9" s="55">
        <v>192</v>
      </c>
      <c r="H9" s="15">
        <v>62</v>
      </c>
      <c r="I9" s="23">
        <v>32.291666666666671</v>
      </c>
      <c r="J9" s="18">
        <v>427</v>
      </c>
      <c r="K9" s="25">
        <v>2.2239583333333335</v>
      </c>
      <c r="L9" s="59">
        <v>2592</v>
      </c>
      <c r="M9" s="15">
        <v>846</v>
      </c>
      <c r="N9" s="24">
        <v>32.638888888888893</v>
      </c>
      <c r="O9" s="18">
        <v>6552</v>
      </c>
      <c r="P9" s="26">
        <v>2.5277777777777777</v>
      </c>
      <c r="Q9" s="19"/>
      <c r="R9" s="17"/>
      <c r="S9" s="17"/>
      <c r="T9" s="23"/>
      <c r="U9" s="17"/>
      <c r="V9" s="23"/>
      <c r="W9" s="17"/>
      <c r="X9" s="17"/>
      <c r="Y9" s="23"/>
      <c r="Z9" s="17"/>
      <c r="AA9" s="23"/>
      <c r="AB9" s="18"/>
      <c r="AC9" s="18"/>
      <c r="AD9" s="23"/>
      <c r="AE9" s="18"/>
      <c r="AF9" s="23"/>
      <c r="AG9" s="17"/>
      <c r="AH9" s="17"/>
      <c r="AI9" s="23"/>
      <c r="AJ9" s="17"/>
      <c r="AK9" s="23"/>
      <c r="AL9" s="17"/>
      <c r="AM9" s="17"/>
      <c r="AN9" s="23"/>
      <c r="AO9" s="17"/>
      <c r="AP9" s="23"/>
      <c r="AQ9" s="18"/>
      <c r="AR9" s="18"/>
      <c r="AS9" s="23"/>
      <c r="AT9" s="18"/>
      <c r="AU9" s="23"/>
      <c r="AV9" s="17"/>
      <c r="AW9" s="17"/>
      <c r="AX9" s="23"/>
      <c r="AY9" s="17"/>
      <c r="AZ9" s="23"/>
      <c r="BA9" s="17"/>
      <c r="BB9" s="17"/>
      <c r="BC9" s="23"/>
      <c r="BD9" s="17"/>
      <c r="BE9" s="23"/>
      <c r="BF9" s="18"/>
      <c r="BG9" s="18"/>
      <c r="BH9" s="23"/>
      <c r="BI9" s="18"/>
      <c r="BJ9" s="23"/>
      <c r="BK9" s="40"/>
      <c r="BL9" s="40"/>
      <c r="BM9" s="40"/>
      <c r="BN9" s="40"/>
      <c r="BO9" s="40"/>
    </row>
    <row r="10" spans="1:67">
      <c r="A10" s="13">
        <v>2009</v>
      </c>
      <c r="B10" s="51">
        <v>2820</v>
      </c>
      <c r="C10" s="15">
        <v>1002</v>
      </c>
      <c r="D10" s="24">
        <v>35.531914893617021</v>
      </c>
      <c r="E10" s="18">
        <v>6328</v>
      </c>
      <c r="F10" s="26">
        <v>2.2439716312056737</v>
      </c>
      <c r="G10" s="55">
        <v>283</v>
      </c>
      <c r="H10" s="15">
        <v>115</v>
      </c>
      <c r="I10" s="23">
        <v>40.636042402826853</v>
      </c>
      <c r="J10" s="18">
        <v>517</v>
      </c>
      <c r="K10" s="25">
        <v>1.8268551236749118</v>
      </c>
      <c r="L10" s="59">
        <v>2537</v>
      </c>
      <c r="M10" s="15">
        <v>887</v>
      </c>
      <c r="N10" s="24">
        <v>34.962554197871505</v>
      </c>
      <c r="O10" s="18">
        <v>5811</v>
      </c>
      <c r="P10" s="26">
        <v>2.2905005912495073</v>
      </c>
      <c r="Q10" s="19"/>
      <c r="R10" s="17"/>
      <c r="S10" s="17"/>
      <c r="T10" s="23"/>
      <c r="U10" s="17"/>
      <c r="V10" s="23"/>
      <c r="W10" s="17"/>
      <c r="X10" s="17"/>
      <c r="Y10" s="23"/>
      <c r="Z10" s="17"/>
      <c r="AA10" s="23"/>
      <c r="AB10" s="18"/>
      <c r="AC10" s="18"/>
      <c r="AD10" s="23"/>
      <c r="AE10" s="18"/>
      <c r="AF10" s="23"/>
      <c r="AG10" s="17"/>
      <c r="AH10" s="17"/>
      <c r="AI10" s="23"/>
      <c r="AJ10" s="17"/>
      <c r="AK10" s="23"/>
      <c r="AL10" s="17"/>
      <c r="AM10" s="17"/>
      <c r="AN10" s="23"/>
      <c r="AO10" s="17"/>
      <c r="AP10" s="23"/>
      <c r="AQ10" s="18"/>
      <c r="AR10" s="18"/>
      <c r="AS10" s="23"/>
      <c r="AT10" s="18"/>
      <c r="AU10" s="23"/>
      <c r="AV10" s="17"/>
      <c r="AW10" s="17"/>
      <c r="AX10" s="23"/>
      <c r="AY10" s="17"/>
      <c r="AZ10" s="23"/>
      <c r="BA10" s="17"/>
      <c r="BB10" s="17"/>
      <c r="BC10" s="23"/>
      <c r="BD10" s="17"/>
      <c r="BE10" s="23"/>
      <c r="BF10" s="18"/>
      <c r="BG10" s="18"/>
      <c r="BH10" s="23"/>
      <c r="BI10" s="18"/>
      <c r="BJ10" s="23"/>
      <c r="BK10" s="40"/>
      <c r="BL10" s="40"/>
      <c r="BM10" s="40"/>
      <c r="BN10" s="40"/>
      <c r="BO10" s="40"/>
    </row>
    <row r="11" spans="1:67">
      <c r="A11" s="13">
        <v>2010</v>
      </c>
      <c r="B11" s="51">
        <v>2679</v>
      </c>
      <c r="C11" s="15">
        <v>1017</v>
      </c>
      <c r="D11" s="24">
        <v>37.961926091825312</v>
      </c>
      <c r="E11" s="18">
        <v>5680</v>
      </c>
      <c r="F11" s="26">
        <v>2.1201941022769688</v>
      </c>
      <c r="G11" s="55">
        <v>154</v>
      </c>
      <c r="H11" s="15">
        <v>73</v>
      </c>
      <c r="I11" s="23">
        <v>47.402597402597401</v>
      </c>
      <c r="J11" s="18">
        <v>303</v>
      </c>
      <c r="K11" s="25">
        <v>1.9675324675324675</v>
      </c>
      <c r="L11" s="59">
        <v>2525</v>
      </c>
      <c r="M11" s="15">
        <v>944</v>
      </c>
      <c r="N11" s="24">
        <v>37.386138613861384</v>
      </c>
      <c r="O11" s="18">
        <v>5377</v>
      </c>
      <c r="P11" s="26">
        <v>2.1295049504950496</v>
      </c>
      <c r="Q11" s="19"/>
      <c r="R11" s="17"/>
      <c r="S11" s="17"/>
      <c r="T11" s="23"/>
      <c r="U11" s="17"/>
      <c r="V11" s="23"/>
      <c r="W11" s="17"/>
      <c r="X11" s="17"/>
      <c r="Y11" s="23"/>
      <c r="Z11" s="17"/>
      <c r="AA11" s="23"/>
      <c r="AB11" s="18"/>
      <c r="AC11" s="18"/>
      <c r="AD11" s="23"/>
      <c r="AE11" s="18"/>
      <c r="AF11" s="23"/>
      <c r="AG11" s="17"/>
      <c r="AH11" s="17"/>
      <c r="AI11" s="23"/>
      <c r="AJ11" s="17"/>
      <c r="AK11" s="23"/>
      <c r="AL11" s="17"/>
      <c r="AM11" s="17"/>
      <c r="AN11" s="23"/>
      <c r="AO11" s="17"/>
      <c r="AP11" s="23"/>
      <c r="AQ11" s="18"/>
      <c r="AR11" s="18"/>
      <c r="AS11" s="23"/>
      <c r="AT11" s="18"/>
      <c r="AU11" s="23"/>
      <c r="AV11" s="17"/>
      <c r="AW11" s="17"/>
      <c r="AX11" s="23"/>
      <c r="AY11" s="17"/>
      <c r="AZ11" s="23"/>
      <c r="BA11" s="17"/>
      <c r="BB11" s="17"/>
      <c r="BC11" s="23"/>
      <c r="BD11" s="17"/>
      <c r="BE11" s="23"/>
      <c r="BF11" s="18"/>
      <c r="BG11" s="18"/>
      <c r="BH11" s="23"/>
      <c r="BI11" s="18"/>
      <c r="BJ11" s="23"/>
      <c r="BK11" s="40"/>
      <c r="BL11" s="40"/>
      <c r="BM11" s="40"/>
      <c r="BN11" s="40"/>
      <c r="BO11" s="40"/>
    </row>
    <row r="12" spans="1:67">
      <c r="A12" s="1">
        <v>2011</v>
      </c>
      <c r="B12" s="50">
        <v>1836</v>
      </c>
      <c r="C12" s="4">
        <v>915</v>
      </c>
      <c r="D12" s="2">
        <v>49.83660130718954</v>
      </c>
      <c r="E12" s="5">
        <v>3061</v>
      </c>
      <c r="F12" s="39">
        <v>1.6672113289760349</v>
      </c>
      <c r="G12" s="54">
        <v>103</v>
      </c>
      <c r="H12" s="4">
        <v>63</v>
      </c>
      <c r="I12" s="3">
        <v>61.165048543689316</v>
      </c>
      <c r="J12" s="5">
        <v>174</v>
      </c>
      <c r="K12" s="42">
        <v>1.6893203883495145</v>
      </c>
      <c r="L12" s="58">
        <v>1733</v>
      </c>
      <c r="M12" s="4">
        <v>852</v>
      </c>
      <c r="N12" s="2">
        <v>49.163300634737453</v>
      </c>
      <c r="O12" s="5">
        <v>2887</v>
      </c>
      <c r="P12" s="39">
        <v>1.6658972879399885</v>
      </c>
      <c r="Q12" s="19"/>
      <c r="R12" s="6"/>
      <c r="S12" s="6"/>
      <c r="T12" s="3"/>
      <c r="U12" s="6"/>
      <c r="V12" s="3"/>
      <c r="W12" s="6"/>
      <c r="X12" s="45"/>
      <c r="Y12" s="24"/>
      <c r="Z12" s="44"/>
      <c r="AA12" s="24"/>
      <c r="AB12" s="18"/>
      <c r="AC12" s="18"/>
      <c r="AD12" s="24"/>
      <c r="AE12" s="41"/>
      <c r="AF12" s="24"/>
      <c r="AG12" s="15"/>
      <c r="AH12" s="15"/>
      <c r="AI12" s="24"/>
      <c r="AJ12" s="21"/>
      <c r="AK12" s="24"/>
      <c r="AL12" s="15"/>
      <c r="AM12" s="15"/>
      <c r="AN12" s="24"/>
      <c r="AO12" s="41"/>
      <c r="AP12" s="24"/>
      <c r="AQ12" s="41"/>
      <c r="AR12" s="18"/>
      <c r="AS12" s="24"/>
      <c r="AT12" s="41"/>
      <c r="AU12" s="24"/>
      <c r="AV12" s="15"/>
      <c r="AW12" s="15"/>
      <c r="AX12" s="24"/>
      <c r="AY12" s="41"/>
      <c r="AZ12" s="24"/>
      <c r="BA12" s="14"/>
      <c r="BB12" s="14"/>
      <c r="BC12" s="24"/>
      <c r="BD12" s="41"/>
      <c r="BE12" s="24"/>
      <c r="BF12" s="41"/>
      <c r="BG12" s="41"/>
      <c r="BH12" s="24"/>
      <c r="BI12" s="41"/>
      <c r="BJ12" s="24"/>
      <c r="BK12" s="40"/>
      <c r="BL12" s="40"/>
      <c r="BM12" s="40"/>
      <c r="BN12" s="40"/>
      <c r="BO12" s="40"/>
    </row>
    <row r="13" spans="1:67">
      <c r="A13" s="1">
        <v>2012</v>
      </c>
      <c r="B13" s="50">
        <v>2647</v>
      </c>
      <c r="C13" s="4">
        <v>1192</v>
      </c>
      <c r="D13" s="2">
        <v>45.032111824707215</v>
      </c>
      <c r="E13" s="5">
        <v>4594</v>
      </c>
      <c r="F13" s="39">
        <v>1.7355496788817528</v>
      </c>
      <c r="G13" s="54">
        <v>265</v>
      </c>
      <c r="H13" s="4">
        <v>124</v>
      </c>
      <c r="I13" s="3">
        <v>46.79245283018868</v>
      </c>
      <c r="J13" s="5">
        <v>398</v>
      </c>
      <c r="K13" s="42">
        <v>1.5018867924528303</v>
      </c>
      <c r="L13" s="58">
        <v>2382</v>
      </c>
      <c r="M13" s="4">
        <v>1068</v>
      </c>
      <c r="N13" s="2">
        <v>44.836272040302269</v>
      </c>
      <c r="O13" s="5">
        <v>4196</v>
      </c>
      <c r="P13" s="39">
        <v>1.7615449202350966</v>
      </c>
      <c r="Q13" s="12"/>
      <c r="R13" s="6"/>
      <c r="S13" s="6"/>
      <c r="T13" s="3"/>
      <c r="U13" s="6"/>
      <c r="V13" s="3"/>
      <c r="W13" s="6"/>
      <c r="X13" s="15"/>
      <c r="Y13" s="23"/>
      <c r="Z13" s="23"/>
      <c r="AA13" s="15"/>
      <c r="AB13" s="23"/>
      <c r="AC13" s="23"/>
      <c r="AD13" s="15"/>
      <c r="AE13" s="23"/>
      <c r="AF13" s="23"/>
      <c r="AG13" s="19"/>
      <c r="AH13" s="15"/>
      <c r="AI13" s="15"/>
      <c r="AJ13" s="15"/>
      <c r="AK13" s="15"/>
      <c r="AL13" s="15"/>
      <c r="AM13" s="15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</row>
    <row r="14" spans="1:67">
      <c r="A14" s="1">
        <v>2013</v>
      </c>
      <c r="B14" s="50">
        <v>2331</v>
      </c>
      <c r="C14" s="4">
        <v>1040</v>
      </c>
      <c r="D14" s="2">
        <v>44.616044616044611</v>
      </c>
      <c r="E14" s="5">
        <v>4061</v>
      </c>
      <c r="F14" s="39">
        <v>1.7421707421707422</v>
      </c>
      <c r="G14" s="54">
        <v>221</v>
      </c>
      <c r="H14" s="4">
        <v>114</v>
      </c>
      <c r="I14" s="3">
        <v>51.583710407239828</v>
      </c>
      <c r="J14" s="5">
        <v>293</v>
      </c>
      <c r="K14" s="42">
        <v>1.3257918552036199</v>
      </c>
      <c r="L14" s="58">
        <v>2110</v>
      </c>
      <c r="M14" s="4">
        <v>926</v>
      </c>
      <c r="N14" s="2">
        <v>43.886255924170612</v>
      </c>
      <c r="O14" s="5">
        <v>3768</v>
      </c>
      <c r="P14" s="39">
        <v>1.785781990521327</v>
      </c>
      <c r="Q14" s="19"/>
      <c r="R14" s="6"/>
      <c r="S14" s="6"/>
      <c r="T14" s="3"/>
      <c r="U14" s="6"/>
      <c r="V14" s="3"/>
      <c r="W14" s="6"/>
      <c r="X14" s="35"/>
      <c r="Y14" s="37"/>
      <c r="Z14" s="34"/>
      <c r="AA14" s="35"/>
      <c r="AB14" s="34"/>
      <c r="AC14" s="34"/>
      <c r="AD14" s="35"/>
      <c r="AE14" s="34"/>
      <c r="AF14" s="34"/>
      <c r="AG14" s="46"/>
      <c r="AH14" s="35"/>
      <c r="AI14" s="35"/>
      <c r="AJ14" s="35"/>
      <c r="AK14" s="35"/>
      <c r="AL14" s="35"/>
      <c r="AM14" s="35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</row>
    <row r="15" spans="1:67">
      <c r="B15" s="52" t="s">
        <v>12</v>
      </c>
      <c r="H15" t="s">
        <v>13</v>
      </c>
    </row>
    <row r="16" spans="1:67">
      <c r="B16" s="52" t="s">
        <v>10</v>
      </c>
      <c r="C16" t="s">
        <v>11</v>
      </c>
      <c r="H16" t="s">
        <v>10</v>
      </c>
      <c r="I16" t="s">
        <v>11</v>
      </c>
    </row>
    <row r="17" spans="1:9">
      <c r="A17" s="27">
        <v>2003</v>
      </c>
      <c r="B17" s="64">
        <f>K4</f>
        <v>2.65</v>
      </c>
      <c r="C17" s="32">
        <f>P4</f>
        <v>2.57</v>
      </c>
      <c r="G17" s="27">
        <v>2003</v>
      </c>
      <c r="H17" s="65">
        <f>D4</f>
        <v>31.4</v>
      </c>
      <c r="I17" s="65">
        <f>N4</f>
        <v>32.049999999999997</v>
      </c>
    </row>
    <row r="18" spans="1:9">
      <c r="A18" s="13">
        <v>2004</v>
      </c>
      <c r="B18" s="64">
        <f t="shared" ref="B18:B27" si="0">K5</f>
        <v>2.23</v>
      </c>
      <c r="C18" s="32">
        <f t="shared" ref="C18:C27" si="1">P5</f>
        <v>2.54</v>
      </c>
      <c r="G18" s="13">
        <v>2004</v>
      </c>
      <c r="H18" s="65">
        <f t="shared" ref="H18:H27" si="2">D5</f>
        <v>33.43</v>
      </c>
      <c r="I18" s="65">
        <f t="shared" ref="I18:I27" si="3">N5</f>
        <v>32.92</v>
      </c>
    </row>
    <row r="19" spans="1:9">
      <c r="A19" s="13">
        <v>2005</v>
      </c>
      <c r="B19" s="64">
        <f t="shared" si="0"/>
        <v>2.2871621621621623</v>
      </c>
      <c r="C19" s="32">
        <f t="shared" si="1"/>
        <v>2.5338983050847457</v>
      </c>
      <c r="G19" s="13">
        <v>2005</v>
      </c>
      <c r="H19" s="65">
        <f t="shared" si="2"/>
        <v>31.461794019933553</v>
      </c>
      <c r="I19" s="65">
        <f t="shared" si="3"/>
        <v>31.319086219602067</v>
      </c>
    </row>
    <row r="20" spans="1:9">
      <c r="A20" s="13">
        <v>2006</v>
      </c>
      <c r="B20" s="64">
        <f t="shared" si="0"/>
        <v>2.4110671936758892</v>
      </c>
      <c r="C20" s="32">
        <f t="shared" si="1"/>
        <v>2.4777571825764597</v>
      </c>
      <c r="G20" s="13">
        <v>2006</v>
      </c>
      <c r="H20" s="65">
        <f t="shared" si="2"/>
        <v>31.522189962671092</v>
      </c>
      <c r="I20" s="65">
        <f t="shared" si="3"/>
        <v>32.15940685820204</v>
      </c>
    </row>
    <row r="21" spans="1:9">
      <c r="A21" s="13">
        <v>2007</v>
      </c>
      <c r="B21" s="64">
        <f t="shared" si="0"/>
        <v>2.4693251533742333</v>
      </c>
      <c r="C21" s="32">
        <f t="shared" si="1"/>
        <v>2.4327485380116958</v>
      </c>
      <c r="G21" s="13">
        <v>2007</v>
      </c>
      <c r="H21" s="65">
        <f t="shared" si="2"/>
        <v>33.656174334140438</v>
      </c>
      <c r="I21" s="65">
        <f t="shared" si="3"/>
        <v>34.424951267056528</v>
      </c>
    </row>
    <row r="22" spans="1:9">
      <c r="A22" s="13">
        <v>2008</v>
      </c>
      <c r="B22" s="64">
        <f t="shared" si="0"/>
        <v>2.2239583333333335</v>
      </c>
      <c r="C22" s="32">
        <f t="shared" si="1"/>
        <v>2.5277777777777777</v>
      </c>
      <c r="G22" s="13">
        <v>2008</v>
      </c>
      <c r="H22" s="65">
        <f t="shared" si="2"/>
        <v>32.614942528735632</v>
      </c>
      <c r="I22" s="65">
        <f t="shared" si="3"/>
        <v>32.638888888888893</v>
      </c>
    </row>
    <row r="23" spans="1:9">
      <c r="A23" s="13">
        <v>2009</v>
      </c>
      <c r="B23" s="64">
        <f t="shared" si="0"/>
        <v>1.8268551236749118</v>
      </c>
      <c r="C23" s="32">
        <f t="shared" si="1"/>
        <v>2.2905005912495073</v>
      </c>
      <c r="G23" s="13">
        <v>2009</v>
      </c>
      <c r="H23" s="65">
        <f t="shared" si="2"/>
        <v>35.531914893617021</v>
      </c>
      <c r="I23" s="65">
        <f t="shared" si="3"/>
        <v>34.962554197871505</v>
      </c>
    </row>
    <row r="24" spans="1:9">
      <c r="A24" s="13">
        <v>2010</v>
      </c>
      <c r="B24" s="64">
        <f t="shared" si="0"/>
        <v>1.9675324675324675</v>
      </c>
      <c r="C24" s="32">
        <f t="shared" si="1"/>
        <v>2.1295049504950496</v>
      </c>
      <c r="G24" s="13">
        <v>2010</v>
      </c>
      <c r="H24" s="65">
        <f t="shared" si="2"/>
        <v>37.961926091825312</v>
      </c>
      <c r="I24" s="65">
        <f t="shared" si="3"/>
        <v>37.386138613861384</v>
      </c>
    </row>
    <row r="25" spans="1:9">
      <c r="A25" s="1">
        <v>2011</v>
      </c>
      <c r="B25" s="64">
        <f t="shared" si="0"/>
        <v>1.6893203883495145</v>
      </c>
      <c r="C25" s="32">
        <f t="shared" si="1"/>
        <v>1.6658972879399885</v>
      </c>
      <c r="G25" s="1">
        <v>2011</v>
      </c>
      <c r="H25" s="65">
        <f t="shared" si="2"/>
        <v>49.83660130718954</v>
      </c>
      <c r="I25" s="65">
        <f t="shared" si="3"/>
        <v>49.163300634737453</v>
      </c>
    </row>
    <row r="26" spans="1:9">
      <c r="A26" s="1">
        <v>2012</v>
      </c>
      <c r="B26" s="64">
        <f t="shared" si="0"/>
        <v>1.5018867924528303</v>
      </c>
      <c r="C26" s="32">
        <f t="shared" si="1"/>
        <v>1.7615449202350966</v>
      </c>
      <c r="G26" s="1">
        <v>2012</v>
      </c>
      <c r="H26" s="65">
        <f t="shared" si="2"/>
        <v>45.032111824707215</v>
      </c>
      <c r="I26" s="65">
        <f t="shared" si="3"/>
        <v>44.836272040302269</v>
      </c>
    </row>
    <row r="27" spans="1:9">
      <c r="A27" s="1">
        <v>2013</v>
      </c>
      <c r="B27" s="64">
        <f t="shared" si="0"/>
        <v>1.3257918552036199</v>
      </c>
      <c r="C27" s="32">
        <f t="shared" si="1"/>
        <v>1.785781990521327</v>
      </c>
      <c r="G27" s="1">
        <v>2013</v>
      </c>
      <c r="H27" s="65">
        <f t="shared" si="2"/>
        <v>44.616044616044611</v>
      </c>
      <c r="I27" s="65">
        <f t="shared" si="3"/>
        <v>43.886255924170612</v>
      </c>
    </row>
    <row r="28" spans="1:9">
      <c r="A28" t="s">
        <v>14</v>
      </c>
      <c r="B28" s="64">
        <f>AVERAGE(B17:B27)</f>
        <v>2.0529908608871783</v>
      </c>
      <c r="C28" s="64">
        <f>AVERAGE(C17:C27)</f>
        <v>2.2468555948992406</v>
      </c>
    </row>
    <row r="29" spans="1:9">
      <c r="B29" s="64"/>
      <c r="C29" s="64"/>
    </row>
  </sheetData>
  <sortState ref="A4:W14">
    <sortCondition ref="A4:A1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 Yr olds</vt:lpstr>
      <vt:lpstr>Yr 8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Mary</cp:lastModifiedBy>
  <dcterms:created xsi:type="dcterms:W3CDTF">2016-01-30T04:51:50Z</dcterms:created>
  <dcterms:modified xsi:type="dcterms:W3CDTF">2016-01-31T03:42:34Z</dcterms:modified>
</cp:coreProperties>
</file>